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ieuwe map\"/>
    </mc:Choice>
  </mc:AlternateContent>
  <xr:revisionPtr revIDLastSave="0" documentId="8_{5F13051B-8F75-435F-B2CE-2F53C288FB9A}" xr6:coauthVersionLast="47" xr6:coauthVersionMax="47" xr10:uidLastSave="{00000000-0000-0000-0000-000000000000}"/>
  <bookViews>
    <workbookView xWindow="-108" yWindow="-108" windowWidth="23256" windowHeight="12456" firstSheet="1" activeTab="4" xr2:uid="{00000000-000D-0000-FFFF-FFFF00000000}"/>
  </bookViews>
  <sheets>
    <sheet name="hoofdklasse" sheetId="1" r:id="rId1"/>
    <sheet name="1e klasse" sheetId="2" r:id="rId2"/>
    <sheet name="2e klasse " sheetId="3" r:id="rId3"/>
    <sheet name="Standen" sheetId="4" r:id="rId4"/>
    <sheet name="leegproef" sheetId="5" r:id="rId5"/>
  </sheets>
  <definedNames>
    <definedName name="_xlnm.Print_Area" localSheetId="1">'1e klasse'!$A$1:$BB$36</definedName>
    <definedName name="_xlnm.Print_Area" localSheetId="2">'2e klasse '!$A$1:$BB$36</definedName>
    <definedName name="_xlnm.Print_Area" localSheetId="0">hoofdklasse!$A$1:$BB$36</definedName>
    <definedName name="_xlnm.Print_Area" localSheetId="4">leegproef!$A$1:$BG$40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J39" i="1" l="1"/>
  <c r="BI39" i="1"/>
  <c r="BH39" i="1"/>
  <c r="BJ38" i="1"/>
  <c r="BI38" i="1"/>
  <c r="BH38" i="1"/>
  <c r="BJ37" i="1"/>
  <c r="BI37" i="1"/>
  <c r="BH37" i="1"/>
  <c r="BJ36" i="1"/>
  <c r="BI36" i="1"/>
  <c r="BH36" i="1"/>
  <c r="BJ35" i="1"/>
  <c r="BI35" i="1"/>
  <c r="BH35" i="1"/>
  <c r="BJ34" i="1"/>
  <c r="BI34" i="1"/>
  <c r="BH34" i="1"/>
  <c r="BJ33" i="1"/>
  <c r="BI33" i="1"/>
  <c r="BH33" i="1"/>
  <c r="BJ32" i="1"/>
  <c r="BI32" i="1"/>
  <c r="BH32" i="1"/>
  <c r="BJ31" i="1"/>
  <c r="BI31" i="1"/>
  <c r="BH31" i="1"/>
  <c r="BJ30" i="1"/>
  <c r="BI30" i="1"/>
  <c r="BH30" i="1"/>
  <c r="BJ29" i="1"/>
  <c r="BI29" i="1"/>
  <c r="BH29" i="1"/>
  <c r="BJ28" i="1"/>
  <c r="BI28" i="1"/>
  <c r="BH28" i="1"/>
  <c r="BJ27" i="1"/>
  <c r="BI27" i="1"/>
  <c r="BH27" i="1"/>
  <c r="BJ26" i="1"/>
  <c r="BI26" i="1"/>
  <c r="BH26" i="1"/>
  <c r="BJ25" i="1"/>
  <c r="BI25" i="1"/>
  <c r="BH25" i="1"/>
  <c r="BJ24" i="1"/>
  <c r="BI24" i="1"/>
  <c r="BH24" i="1"/>
  <c r="BJ23" i="1"/>
  <c r="BI23" i="1"/>
  <c r="BH23" i="1"/>
  <c r="BJ22" i="1"/>
  <c r="BI22" i="1"/>
  <c r="BH22" i="1"/>
  <c r="BJ21" i="1"/>
  <c r="BI21" i="1"/>
  <c r="BH21" i="1"/>
  <c r="BJ20" i="1"/>
  <c r="BI20" i="1"/>
  <c r="BH20" i="1"/>
  <c r="BJ19" i="1"/>
  <c r="BI19" i="1"/>
  <c r="BH19" i="1"/>
  <c r="BJ18" i="1"/>
  <c r="BI18" i="1"/>
  <c r="BH18" i="1"/>
  <c r="BJ17" i="1"/>
  <c r="BI17" i="1"/>
  <c r="BH17" i="1"/>
  <c r="BJ16" i="1"/>
  <c r="BI16" i="1"/>
  <c r="BH16" i="1"/>
  <c r="BJ15" i="1"/>
  <c r="BI15" i="1"/>
  <c r="BH15" i="1"/>
  <c r="BJ14" i="1"/>
  <c r="BI14" i="1"/>
  <c r="BH14" i="1"/>
  <c r="BJ13" i="1"/>
  <c r="BI13" i="1"/>
  <c r="BH13" i="1"/>
  <c r="BJ12" i="1"/>
  <c r="BI12" i="1"/>
  <c r="BH12" i="1"/>
  <c r="BJ11" i="1"/>
  <c r="BI11" i="1"/>
  <c r="BH11" i="1"/>
  <c r="BJ10" i="1"/>
  <c r="BI10" i="1"/>
  <c r="BH10" i="1"/>
  <c r="BJ9" i="1"/>
  <c r="BI9" i="1"/>
  <c r="BH9" i="1"/>
  <c r="BJ8" i="1"/>
  <c r="BI8" i="1"/>
  <c r="BH8" i="1"/>
  <c r="BJ7" i="1"/>
  <c r="BI7" i="1"/>
  <c r="BH7" i="1"/>
  <c r="BJ6" i="1"/>
  <c r="BI6" i="1"/>
  <c r="BH6" i="1"/>
  <c r="BJ5" i="1"/>
  <c r="BI5" i="1"/>
  <c r="BH5" i="1"/>
  <c r="BJ4" i="1"/>
  <c r="BI4" i="1"/>
  <c r="BH4" i="1"/>
  <c r="AX12" i="5"/>
  <c r="AY12" i="5"/>
  <c r="AZ12" i="5"/>
  <c r="BC12" i="5"/>
  <c r="BD12" i="5"/>
  <c r="BE12" i="5"/>
  <c r="BE39" i="1"/>
  <c r="BD39" i="1"/>
  <c r="BC39" i="1"/>
  <c r="BE38" i="1"/>
  <c r="BD38" i="1"/>
  <c r="BC38" i="1"/>
  <c r="BE37" i="1"/>
  <c r="BD37" i="1"/>
  <c r="BC37" i="1"/>
  <c r="AZ39" i="1"/>
  <c r="AY39" i="1"/>
  <c r="AX39" i="1"/>
  <c r="AZ38" i="1"/>
  <c r="AY38" i="1"/>
  <c r="AX38" i="1"/>
  <c r="AZ37" i="1"/>
  <c r="AY37" i="1"/>
  <c r="AX37" i="1"/>
  <c r="AU39" i="1"/>
  <c r="AT39" i="1"/>
  <c r="AS39" i="1"/>
  <c r="AP39" i="1"/>
  <c r="AO39" i="1"/>
  <c r="AN39" i="1"/>
  <c r="AK39" i="1"/>
  <c r="AJ39" i="1"/>
  <c r="AI39" i="1"/>
  <c r="AF39" i="1"/>
  <c r="AE39" i="1"/>
  <c r="AD39" i="1"/>
  <c r="AA39" i="1"/>
  <c r="Z39" i="1"/>
  <c r="Y39" i="1"/>
  <c r="V39" i="1"/>
  <c r="U39" i="1"/>
  <c r="T39" i="1"/>
  <c r="Q39" i="1"/>
  <c r="P39" i="1"/>
  <c r="O39" i="1"/>
  <c r="L39" i="1"/>
  <c r="K39" i="1"/>
  <c r="J39" i="1"/>
  <c r="G39" i="1"/>
  <c r="F39" i="1"/>
  <c r="E39" i="1"/>
  <c r="AU38" i="1"/>
  <c r="AT38" i="1"/>
  <c r="AS38" i="1"/>
  <c r="AP38" i="1"/>
  <c r="AO38" i="1"/>
  <c r="AN38" i="1"/>
  <c r="AK38" i="1"/>
  <c r="AJ38" i="1"/>
  <c r="AI38" i="1"/>
  <c r="AF38" i="1"/>
  <c r="AE38" i="1"/>
  <c r="AD38" i="1"/>
  <c r="AA38" i="1"/>
  <c r="Z38" i="1"/>
  <c r="Y38" i="1"/>
  <c r="V38" i="1"/>
  <c r="U38" i="1"/>
  <c r="T38" i="1"/>
  <c r="Q38" i="1"/>
  <c r="P38" i="1"/>
  <c r="O38" i="1"/>
  <c r="L38" i="1"/>
  <c r="K38" i="1"/>
  <c r="J38" i="1"/>
  <c r="G38" i="1"/>
  <c r="F38" i="1"/>
  <c r="E38" i="1"/>
  <c r="AU37" i="1"/>
  <c r="AT37" i="1"/>
  <c r="AS37" i="1"/>
  <c r="AP37" i="1"/>
  <c r="AO37" i="1"/>
  <c r="AN37" i="1"/>
  <c r="AK37" i="1"/>
  <c r="AJ37" i="1"/>
  <c r="AI37" i="1"/>
  <c r="AF37" i="1"/>
  <c r="AE37" i="1"/>
  <c r="AD37" i="1"/>
  <c r="AA37" i="1"/>
  <c r="Z37" i="1"/>
  <c r="Y37" i="1"/>
  <c r="V37" i="1"/>
  <c r="U37" i="1"/>
  <c r="T37" i="1"/>
  <c r="Q37" i="1"/>
  <c r="P37" i="1"/>
  <c r="O37" i="1"/>
  <c r="L37" i="1"/>
  <c r="K37" i="1"/>
  <c r="J37" i="1"/>
  <c r="G37" i="1"/>
  <c r="F37" i="1"/>
  <c r="E37" i="1"/>
  <c r="BJ39" i="5"/>
  <c r="BI39" i="5"/>
  <c r="BH39" i="5"/>
  <c r="BE39" i="5"/>
  <c r="BD39" i="5"/>
  <c r="BC39" i="5"/>
  <c r="AZ39" i="5"/>
  <c r="AY39" i="5"/>
  <c r="AX39" i="5"/>
  <c r="AU39" i="5"/>
  <c r="AT39" i="5"/>
  <c r="AS39" i="5"/>
  <c r="AP39" i="5"/>
  <c r="AO39" i="5"/>
  <c r="AN39" i="5"/>
  <c r="AK39" i="5"/>
  <c r="AJ39" i="5"/>
  <c r="AI39" i="5"/>
  <c r="AF39" i="5"/>
  <c r="AE39" i="5"/>
  <c r="AD39" i="5"/>
  <c r="AA39" i="5"/>
  <c r="Z39" i="5"/>
  <c r="Y39" i="5"/>
  <c r="V39" i="5"/>
  <c r="U39" i="5"/>
  <c r="T39" i="5"/>
  <c r="Q39" i="5"/>
  <c r="P39" i="5"/>
  <c r="O39" i="5"/>
  <c r="L39" i="5"/>
  <c r="K39" i="5"/>
  <c r="J39" i="5"/>
  <c r="G39" i="5"/>
  <c r="F39" i="5"/>
  <c r="E39" i="5"/>
  <c r="BJ38" i="5"/>
  <c r="BI38" i="5"/>
  <c r="BH38" i="5"/>
  <c r="BE38" i="5"/>
  <c r="BD38" i="5"/>
  <c r="BC38" i="5"/>
  <c r="AZ38" i="5"/>
  <c r="AY38" i="5"/>
  <c r="AX38" i="5"/>
  <c r="AU38" i="5"/>
  <c r="AT38" i="5"/>
  <c r="AS38" i="5"/>
  <c r="AP38" i="5"/>
  <c r="AO38" i="5"/>
  <c r="AN38" i="5"/>
  <c r="AK38" i="5"/>
  <c r="AJ38" i="5"/>
  <c r="AI38" i="5"/>
  <c r="AF38" i="5"/>
  <c r="AE38" i="5"/>
  <c r="AD38" i="5"/>
  <c r="AA38" i="5"/>
  <c r="Z38" i="5"/>
  <c r="Y38" i="5"/>
  <c r="V38" i="5"/>
  <c r="U38" i="5"/>
  <c r="T38" i="5"/>
  <c r="Q38" i="5"/>
  <c r="P38" i="5"/>
  <c r="O38" i="5"/>
  <c r="L38" i="5"/>
  <c r="K38" i="5"/>
  <c r="J38" i="5"/>
  <c r="G38" i="5"/>
  <c r="F38" i="5"/>
  <c r="E38" i="5"/>
  <c r="BJ37" i="5"/>
  <c r="BI37" i="5"/>
  <c r="BH37" i="5"/>
  <c r="BE37" i="5"/>
  <c r="BD37" i="5"/>
  <c r="BC37" i="5"/>
  <c r="AZ37" i="5"/>
  <c r="AY37" i="5"/>
  <c r="AX37" i="5"/>
  <c r="AU37" i="5"/>
  <c r="AT37" i="5"/>
  <c r="AS37" i="5"/>
  <c r="AP37" i="5"/>
  <c r="AO37" i="5"/>
  <c r="AN37" i="5"/>
  <c r="AK37" i="5"/>
  <c r="AJ37" i="5"/>
  <c r="AI37" i="5"/>
  <c r="AF37" i="5"/>
  <c r="AE37" i="5"/>
  <c r="AD37" i="5"/>
  <c r="AA37" i="5"/>
  <c r="Z37" i="5"/>
  <c r="Y37" i="5"/>
  <c r="V37" i="5"/>
  <c r="U37" i="5"/>
  <c r="T37" i="5"/>
  <c r="Q37" i="5"/>
  <c r="P37" i="5"/>
  <c r="O37" i="5"/>
  <c r="L37" i="5"/>
  <c r="K37" i="5"/>
  <c r="J37" i="5"/>
  <c r="G37" i="5"/>
  <c r="F37" i="5"/>
  <c r="E37" i="5"/>
  <c r="BJ36" i="5"/>
  <c r="BI36" i="5"/>
  <c r="BH36" i="5"/>
  <c r="BE36" i="5"/>
  <c r="BD36" i="5"/>
  <c r="BC36" i="5"/>
  <c r="AZ36" i="5"/>
  <c r="AY36" i="5"/>
  <c r="AX36" i="5"/>
  <c r="AU36" i="5"/>
  <c r="AT36" i="5"/>
  <c r="AS36" i="5"/>
  <c r="AP36" i="5"/>
  <c r="AO36" i="5"/>
  <c r="AN36" i="5"/>
  <c r="AK36" i="5"/>
  <c r="AJ36" i="5"/>
  <c r="AI36" i="5"/>
  <c r="AF36" i="5"/>
  <c r="AE36" i="5"/>
  <c r="AD36" i="5"/>
  <c r="AA36" i="5"/>
  <c r="Z36" i="5"/>
  <c r="Y36" i="5"/>
  <c r="V36" i="5"/>
  <c r="U36" i="5"/>
  <c r="T36" i="5"/>
  <c r="Q36" i="5"/>
  <c r="P36" i="5"/>
  <c r="O36" i="5"/>
  <c r="L36" i="5"/>
  <c r="K36" i="5"/>
  <c r="J36" i="5"/>
  <c r="G36" i="5"/>
  <c r="F36" i="5"/>
  <c r="E36" i="5"/>
  <c r="BJ35" i="5"/>
  <c r="BI35" i="5"/>
  <c r="BH35" i="5"/>
  <c r="BE35" i="5"/>
  <c r="BD35" i="5"/>
  <c r="BC35" i="5"/>
  <c r="AZ35" i="5"/>
  <c r="AY35" i="5"/>
  <c r="AX35" i="5"/>
  <c r="AU35" i="5"/>
  <c r="AT35" i="5"/>
  <c r="AS35" i="5"/>
  <c r="AP35" i="5"/>
  <c r="AO35" i="5"/>
  <c r="AN35" i="5"/>
  <c r="AK35" i="5"/>
  <c r="AJ35" i="5"/>
  <c r="AI35" i="5"/>
  <c r="AF35" i="5"/>
  <c r="AE35" i="5"/>
  <c r="AD35" i="5"/>
  <c r="AA35" i="5"/>
  <c r="Z35" i="5"/>
  <c r="Y35" i="5"/>
  <c r="V35" i="5"/>
  <c r="U35" i="5"/>
  <c r="T35" i="5"/>
  <c r="Q35" i="5"/>
  <c r="P35" i="5"/>
  <c r="O35" i="5"/>
  <c r="L35" i="5"/>
  <c r="K35" i="5"/>
  <c r="J35" i="5"/>
  <c r="G35" i="5"/>
  <c r="F35" i="5"/>
  <c r="E35" i="5"/>
  <c r="BJ34" i="5"/>
  <c r="BI34" i="5"/>
  <c r="BH34" i="5"/>
  <c r="BE34" i="5"/>
  <c r="BD34" i="5"/>
  <c r="BC34" i="5"/>
  <c r="AZ34" i="5"/>
  <c r="AY34" i="5"/>
  <c r="AX34" i="5"/>
  <c r="AU34" i="5"/>
  <c r="AT34" i="5"/>
  <c r="AS34" i="5"/>
  <c r="AP34" i="5"/>
  <c r="AO34" i="5"/>
  <c r="AN34" i="5"/>
  <c r="AK34" i="5"/>
  <c r="AJ34" i="5"/>
  <c r="AI34" i="5"/>
  <c r="AF34" i="5"/>
  <c r="AE34" i="5"/>
  <c r="AD34" i="5"/>
  <c r="AA34" i="5"/>
  <c r="Z34" i="5"/>
  <c r="Y34" i="5"/>
  <c r="V34" i="5"/>
  <c r="U34" i="5"/>
  <c r="T34" i="5"/>
  <c r="Q34" i="5"/>
  <c r="P34" i="5"/>
  <c r="O34" i="5"/>
  <c r="L34" i="5"/>
  <c r="K34" i="5"/>
  <c r="J34" i="5"/>
  <c r="G34" i="5"/>
  <c r="F34" i="5"/>
  <c r="E34" i="5"/>
  <c r="BJ33" i="5"/>
  <c r="BI33" i="5"/>
  <c r="BH33" i="5"/>
  <c r="BE33" i="5"/>
  <c r="BD33" i="5"/>
  <c r="BC33" i="5"/>
  <c r="AZ33" i="5"/>
  <c r="AY33" i="5"/>
  <c r="AX33" i="5"/>
  <c r="AU33" i="5"/>
  <c r="AT33" i="5"/>
  <c r="AS33" i="5"/>
  <c r="AP33" i="5"/>
  <c r="AO33" i="5"/>
  <c r="AN33" i="5"/>
  <c r="AK33" i="5"/>
  <c r="AJ33" i="5"/>
  <c r="AI33" i="5"/>
  <c r="AF33" i="5"/>
  <c r="AE33" i="5"/>
  <c r="AD33" i="5"/>
  <c r="AA33" i="5"/>
  <c r="Z33" i="5"/>
  <c r="Y33" i="5"/>
  <c r="V33" i="5"/>
  <c r="U33" i="5"/>
  <c r="T33" i="5"/>
  <c r="Q33" i="5"/>
  <c r="P33" i="5"/>
  <c r="O33" i="5"/>
  <c r="L33" i="5"/>
  <c r="K33" i="5"/>
  <c r="J33" i="5"/>
  <c r="G33" i="5"/>
  <c r="F33" i="5"/>
  <c r="E33" i="5"/>
  <c r="BJ32" i="5"/>
  <c r="BI32" i="5"/>
  <c r="BH32" i="5"/>
  <c r="BE32" i="5"/>
  <c r="BD32" i="5"/>
  <c r="BC32" i="5"/>
  <c r="AZ32" i="5"/>
  <c r="AY32" i="5"/>
  <c r="AX32" i="5"/>
  <c r="AU32" i="5"/>
  <c r="AT32" i="5"/>
  <c r="AS32" i="5"/>
  <c r="AP32" i="5"/>
  <c r="AO32" i="5"/>
  <c r="AN32" i="5"/>
  <c r="AK32" i="5"/>
  <c r="AJ32" i="5"/>
  <c r="AI32" i="5"/>
  <c r="AF32" i="5"/>
  <c r="AE32" i="5"/>
  <c r="AD32" i="5"/>
  <c r="AA32" i="5"/>
  <c r="Z32" i="5"/>
  <c r="Y32" i="5"/>
  <c r="V32" i="5"/>
  <c r="U32" i="5"/>
  <c r="T32" i="5"/>
  <c r="Q32" i="5"/>
  <c r="P32" i="5"/>
  <c r="O32" i="5"/>
  <c r="L32" i="5"/>
  <c r="K32" i="5"/>
  <c r="J32" i="5"/>
  <c r="G32" i="5"/>
  <c r="F32" i="5"/>
  <c r="E32" i="5"/>
  <c r="BJ31" i="5"/>
  <c r="BI31" i="5"/>
  <c r="BH31" i="5"/>
  <c r="BE31" i="5"/>
  <c r="BD31" i="5"/>
  <c r="BC31" i="5"/>
  <c r="AZ31" i="5"/>
  <c r="AY31" i="5"/>
  <c r="AX31" i="5"/>
  <c r="AU31" i="5"/>
  <c r="AT31" i="5"/>
  <c r="AS31" i="5"/>
  <c r="AP31" i="5"/>
  <c r="AO31" i="5"/>
  <c r="AN31" i="5"/>
  <c r="AK31" i="5"/>
  <c r="AJ31" i="5"/>
  <c r="AI31" i="5"/>
  <c r="AF31" i="5"/>
  <c r="AE31" i="5"/>
  <c r="AD31" i="5"/>
  <c r="AA31" i="5"/>
  <c r="Z31" i="5"/>
  <c r="Y31" i="5"/>
  <c r="V31" i="5"/>
  <c r="U31" i="5"/>
  <c r="T31" i="5"/>
  <c r="Q31" i="5"/>
  <c r="P31" i="5"/>
  <c r="O31" i="5"/>
  <c r="L31" i="5"/>
  <c r="K31" i="5"/>
  <c r="J31" i="5"/>
  <c r="G31" i="5"/>
  <c r="F31" i="5"/>
  <c r="E31" i="5"/>
  <c r="BJ30" i="5"/>
  <c r="BI30" i="5"/>
  <c r="BH30" i="5"/>
  <c r="BE30" i="5"/>
  <c r="BD30" i="5"/>
  <c r="BC30" i="5"/>
  <c r="AZ30" i="5"/>
  <c r="AY30" i="5"/>
  <c r="AX30" i="5"/>
  <c r="AU30" i="5"/>
  <c r="AT30" i="5"/>
  <c r="AS30" i="5"/>
  <c r="AP30" i="5"/>
  <c r="AO30" i="5"/>
  <c r="AN30" i="5"/>
  <c r="AK30" i="5"/>
  <c r="AJ30" i="5"/>
  <c r="AI30" i="5"/>
  <c r="AF30" i="5"/>
  <c r="AE30" i="5"/>
  <c r="AD30" i="5"/>
  <c r="AA30" i="5"/>
  <c r="Z30" i="5"/>
  <c r="Y30" i="5"/>
  <c r="V30" i="5"/>
  <c r="U30" i="5"/>
  <c r="T30" i="5"/>
  <c r="Q30" i="5"/>
  <c r="P30" i="5"/>
  <c r="O30" i="5"/>
  <c r="L30" i="5"/>
  <c r="K30" i="5"/>
  <c r="J30" i="5"/>
  <c r="G30" i="5"/>
  <c r="F30" i="5"/>
  <c r="E30" i="5"/>
  <c r="BJ29" i="5"/>
  <c r="BI29" i="5"/>
  <c r="BH29" i="5"/>
  <c r="BE29" i="5"/>
  <c r="BD29" i="5"/>
  <c r="BC29" i="5"/>
  <c r="AZ29" i="5"/>
  <c r="AY29" i="5"/>
  <c r="AX29" i="5"/>
  <c r="AU29" i="5"/>
  <c r="AT29" i="5"/>
  <c r="AS29" i="5"/>
  <c r="AP29" i="5"/>
  <c r="AO29" i="5"/>
  <c r="AN29" i="5"/>
  <c r="AK29" i="5"/>
  <c r="AJ29" i="5"/>
  <c r="AI29" i="5"/>
  <c r="AF29" i="5"/>
  <c r="AE29" i="5"/>
  <c r="AD29" i="5"/>
  <c r="AA29" i="5"/>
  <c r="Z29" i="5"/>
  <c r="Y29" i="5"/>
  <c r="V29" i="5"/>
  <c r="U29" i="5"/>
  <c r="T29" i="5"/>
  <c r="Q29" i="5"/>
  <c r="P29" i="5"/>
  <c r="O29" i="5"/>
  <c r="L29" i="5"/>
  <c r="K29" i="5"/>
  <c r="J29" i="5"/>
  <c r="G29" i="5"/>
  <c r="F29" i="5"/>
  <c r="E29" i="5"/>
  <c r="BJ28" i="5"/>
  <c r="BI28" i="5"/>
  <c r="BH28" i="5"/>
  <c r="BE28" i="5"/>
  <c r="BD28" i="5"/>
  <c r="BC28" i="5"/>
  <c r="AZ28" i="5"/>
  <c r="AY28" i="5"/>
  <c r="AX28" i="5"/>
  <c r="AU28" i="5"/>
  <c r="AT28" i="5"/>
  <c r="AS28" i="5"/>
  <c r="AP28" i="5"/>
  <c r="AO28" i="5"/>
  <c r="AN28" i="5"/>
  <c r="AK28" i="5"/>
  <c r="AJ28" i="5"/>
  <c r="AI28" i="5"/>
  <c r="AF28" i="5"/>
  <c r="AE28" i="5"/>
  <c r="AD28" i="5"/>
  <c r="AA28" i="5"/>
  <c r="Z28" i="5"/>
  <c r="Y28" i="5"/>
  <c r="V28" i="5"/>
  <c r="U28" i="5"/>
  <c r="T28" i="5"/>
  <c r="Q28" i="5"/>
  <c r="P28" i="5"/>
  <c r="O28" i="5"/>
  <c r="L28" i="5"/>
  <c r="K28" i="5"/>
  <c r="J28" i="5"/>
  <c r="G28" i="5"/>
  <c r="F28" i="5"/>
  <c r="E28" i="5"/>
  <c r="BJ27" i="5"/>
  <c r="BI27" i="5"/>
  <c r="BH27" i="5"/>
  <c r="BE27" i="5"/>
  <c r="BD27" i="5"/>
  <c r="BC27" i="5"/>
  <c r="AZ27" i="5"/>
  <c r="AY27" i="5"/>
  <c r="AX27" i="5"/>
  <c r="AU27" i="5"/>
  <c r="AT27" i="5"/>
  <c r="AS27" i="5"/>
  <c r="AP27" i="5"/>
  <c r="AO27" i="5"/>
  <c r="AN27" i="5"/>
  <c r="AK27" i="5"/>
  <c r="AJ27" i="5"/>
  <c r="AI27" i="5"/>
  <c r="AF27" i="5"/>
  <c r="AE27" i="5"/>
  <c r="AD27" i="5"/>
  <c r="AA27" i="5"/>
  <c r="Z27" i="5"/>
  <c r="Y27" i="5"/>
  <c r="V27" i="5"/>
  <c r="U27" i="5"/>
  <c r="T27" i="5"/>
  <c r="Q27" i="5"/>
  <c r="P27" i="5"/>
  <c r="O27" i="5"/>
  <c r="L27" i="5"/>
  <c r="K27" i="5"/>
  <c r="J27" i="5"/>
  <c r="G27" i="5"/>
  <c r="F27" i="5"/>
  <c r="E27" i="5"/>
  <c r="BJ26" i="5"/>
  <c r="BI26" i="5"/>
  <c r="BH26" i="5"/>
  <c r="BE26" i="5"/>
  <c r="BD26" i="5"/>
  <c r="BC26" i="5"/>
  <c r="AZ26" i="5"/>
  <c r="AY26" i="5"/>
  <c r="AX26" i="5"/>
  <c r="AU26" i="5"/>
  <c r="AT26" i="5"/>
  <c r="AS26" i="5"/>
  <c r="AP26" i="5"/>
  <c r="AO26" i="5"/>
  <c r="AN26" i="5"/>
  <c r="AK26" i="5"/>
  <c r="AJ26" i="5"/>
  <c r="AI26" i="5"/>
  <c r="AF26" i="5"/>
  <c r="AE26" i="5"/>
  <c r="AD26" i="5"/>
  <c r="AA26" i="5"/>
  <c r="Z26" i="5"/>
  <c r="Y26" i="5"/>
  <c r="V26" i="5"/>
  <c r="U26" i="5"/>
  <c r="T26" i="5"/>
  <c r="Q26" i="5"/>
  <c r="P26" i="5"/>
  <c r="O26" i="5"/>
  <c r="L26" i="5"/>
  <c r="K26" i="5"/>
  <c r="J26" i="5"/>
  <c r="G26" i="5"/>
  <c r="F26" i="5"/>
  <c r="E26" i="5"/>
  <c r="BJ25" i="5"/>
  <c r="BI25" i="5"/>
  <c r="BH25" i="5"/>
  <c r="BE25" i="5"/>
  <c r="BD25" i="5"/>
  <c r="BC25" i="5"/>
  <c r="AZ25" i="5"/>
  <c r="AY25" i="5"/>
  <c r="AX25" i="5"/>
  <c r="AU25" i="5"/>
  <c r="AT25" i="5"/>
  <c r="AS25" i="5"/>
  <c r="AP25" i="5"/>
  <c r="AO25" i="5"/>
  <c r="AN25" i="5"/>
  <c r="AK25" i="5"/>
  <c r="AJ25" i="5"/>
  <c r="AI25" i="5"/>
  <c r="AF25" i="5"/>
  <c r="AE25" i="5"/>
  <c r="AD25" i="5"/>
  <c r="AA25" i="5"/>
  <c r="Z25" i="5"/>
  <c r="Y25" i="5"/>
  <c r="V25" i="5"/>
  <c r="U25" i="5"/>
  <c r="T25" i="5"/>
  <c r="Q25" i="5"/>
  <c r="P25" i="5"/>
  <c r="O25" i="5"/>
  <c r="L25" i="5"/>
  <c r="K25" i="5"/>
  <c r="J25" i="5"/>
  <c r="G25" i="5"/>
  <c r="F25" i="5"/>
  <c r="E25" i="5"/>
  <c r="BJ24" i="5"/>
  <c r="BI24" i="5"/>
  <c r="BH24" i="5"/>
  <c r="BE24" i="5"/>
  <c r="BD24" i="5"/>
  <c r="BC24" i="5"/>
  <c r="AZ24" i="5"/>
  <c r="AY24" i="5"/>
  <c r="AX24" i="5"/>
  <c r="AU24" i="5"/>
  <c r="AT24" i="5"/>
  <c r="AS24" i="5"/>
  <c r="AP24" i="5"/>
  <c r="AO24" i="5"/>
  <c r="AN24" i="5"/>
  <c r="AK24" i="5"/>
  <c r="AJ24" i="5"/>
  <c r="AI24" i="5"/>
  <c r="AF24" i="5"/>
  <c r="AE24" i="5"/>
  <c r="AD24" i="5"/>
  <c r="AA24" i="5"/>
  <c r="Z24" i="5"/>
  <c r="Y24" i="5"/>
  <c r="V24" i="5"/>
  <c r="U24" i="5"/>
  <c r="T24" i="5"/>
  <c r="Q24" i="5"/>
  <c r="P24" i="5"/>
  <c r="O24" i="5"/>
  <c r="L24" i="5"/>
  <c r="K24" i="5"/>
  <c r="J24" i="5"/>
  <c r="G24" i="5"/>
  <c r="F24" i="5"/>
  <c r="E24" i="5"/>
  <c r="BJ23" i="5"/>
  <c r="BI23" i="5"/>
  <c r="BH23" i="5"/>
  <c r="BE23" i="5"/>
  <c r="BD23" i="5"/>
  <c r="BC23" i="5"/>
  <c r="AZ23" i="5"/>
  <c r="AY23" i="5"/>
  <c r="AX23" i="5"/>
  <c r="AU23" i="5"/>
  <c r="AT23" i="5"/>
  <c r="AS23" i="5"/>
  <c r="AP23" i="5"/>
  <c r="AO23" i="5"/>
  <c r="AN23" i="5"/>
  <c r="AK23" i="5"/>
  <c r="AJ23" i="5"/>
  <c r="AI23" i="5"/>
  <c r="AF23" i="5"/>
  <c r="AE23" i="5"/>
  <c r="AD23" i="5"/>
  <c r="AA23" i="5"/>
  <c r="Z23" i="5"/>
  <c r="Y23" i="5"/>
  <c r="V23" i="5"/>
  <c r="U23" i="5"/>
  <c r="T23" i="5"/>
  <c r="Q23" i="5"/>
  <c r="P23" i="5"/>
  <c r="O23" i="5"/>
  <c r="L23" i="5"/>
  <c r="K23" i="5"/>
  <c r="J23" i="5"/>
  <c r="G23" i="5"/>
  <c r="F23" i="5"/>
  <c r="E23" i="5"/>
  <c r="BJ22" i="5"/>
  <c r="BI22" i="5"/>
  <c r="BH22" i="5"/>
  <c r="BE22" i="5"/>
  <c r="BD22" i="5"/>
  <c r="BC22" i="5"/>
  <c r="AZ22" i="5"/>
  <c r="AY22" i="5"/>
  <c r="AX22" i="5"/>
  <c r="AU22" i="5"/>
  <c r="AT22" i="5"/>
  <c r="AS22" i="5"/>
  <c r="AP22" i="5"/>
  <c r="AO22" i="5"/>
  <c r="AN22" i="5"/>
  <c r="AK22" i="5"/>
  <c r="AJ22" i="5"/>
  <c r="AI22" i="5"/>
  <c r="AF22" i="5"/>
  <c r="AE22" i="5"/>
  <c r="AD22" i="5"/>
  <c r="AA22" i="5"/>
  <c r="Z22" i="5"/>
  <c r="Y22" i="5"/>
  <c r="V22" i="5"/>
  <c r="U22" i="5"/>
  <c r="T22" i="5"/>
  <c r="Q22" i="5"/>
  <c r="P22" i="5"/>
  <c r="O22" i="5"/>
  <c r="L22" i="5"/>
  <c r="K22" i="5"/>
  <c r="J22" i="5"/>
  <c r="G22" i="5"/>
  <c r="F22" i="5"/>
  <c r="E22" i="5"/>
  <c r="BJ21" i="5"/>
  <c r="BI21" i="5"/>
  <c r="BH21" i="5"/>
  <c r="BE21" i="5"/>
  <c r="BD21" i="5"/>
  <c r="BC21" i="5"/>
  <c r="AZ21" i="5"/>
  <c r="AY21" i="5"/>
  <c r="AX21" i="5"/>
  <c r="AU21" i="5"/>
  <c r="AT21" i="5"/>
  <c r="AS21" i="5"/>
  <c r="AP21" i="5"/>
  <c r="AO21" i="5"/>
  <c r="AN21" i="5"/>
  <c r="AK21" i="5"/>
  <c r="AJ21" i="5"/>
  <c r="AI21" i="5"/>
  <c r="AF21" i="5"/>
  <c r="AE21" i="5"/>
  <c r="AD21" i="5"/>
  <c r="AA21" i="5"/>
  <c r="Z21" i="5"/>
  <c r="Y21" i="5"/>
  <c r="V21" i="5"/>
  <c r="U21" i="5"/>
  <c r="T21" i="5"/>
  <c r="Q21" i="5"/>
  <c r="P21" i="5"/>
  <c r="O21" i="5"/>
  <c r="L21" i="5"/>
  <c r="K21" i="5"/>
  <c r="J21" i="5"/>
  <c r="G21" i="5"/>
  <c r="F21" i="5"/>
  <c r="E21" i="5"/>
  <c r="BJ20" i="5"/>
  <c r="BI20" i="5"/>
  <c r="BH20" i="5"/>
  <c r="BE20" i="5"/>
  <c r="BD20" i="5"/>
  <c r="BC20" i="5"/>
  <c r="AZ20" i="5"/>
  <c r="AY20" i="5"/>
  <c r="AX20" i="5"/>
  <c r="AU20" i="5"/>
  <c r="AT20" i="5"/>
  <c r="AS20" i="5"/>
  <c r="AP20" i="5"/>
  <c r="AO20" i="5"/>
  <c r="AN20" i="5"/>
  <c r="AK20" i="5"/>
  <c r="AJ20" i="5"/>
  <c r="AI20" i="5"/>
  <c r="AF20" i="5"/>
  <c r="AE20" i="5"/>
  <c r="AD20" i="5"/>
  <c r="AA20" i="5"/>
  <c r="Z20" i="5"/>
  <c r="Y20" i="5"/>
  <c r="V20" i="5"/>
  <c r="U20" i="5"/>
  <c r="T20" i="5"/>
  <c r="Q20" i="5"/>
  <c r="P20" i="5"/>
  <c r="O20" i="5"/>
  <c r="L20" i="5"/>
  <c r="K20" i="5"/>
  <c r="J20" i="5"/>
  <c r="G20" i="5"/>
  <c r="F20" i="5"/>
  <c r="E20" i="5"/>
  <c r="BJ19" i="5"/>
  <c r="BI19" i="5"/>
  <c r="BH19" i="5"/>
  <c r="BE19" i="5"/>
  <c r="BD19" i="5"/>
  <c r="BC19" i="5"/>
  <c r="AZ19" i="5"/>
  <c r="AY19" i="5"/>
  <c r="AX19" i="5"/>
  <c r="AU19" i="5"/>
  <c r="AT19" i="5"/>
  <c r="AS19" i="5"/>
  <c r="AP19" i="5"/>
  <c r="AO19" i="5"/>
  <c r="AN19" i="5"/>
  <c r="AK19" i="5"/>
  <c r="AJ19" i="5"/>
  <c r="AI19" i="5"/>
  <c r="AF19" i="5"/>
  <c r="AE19" i="5"/>
  <c r="AD19" i="5"/>
  <c r="AA19" i="5"/>
  <c r="Z19" i="5"/>
  <c r="Y19" i="5"/>
  <c r="V19" i="5"/>
  <c r="U19" i="5"/>
  <c r="T19" i="5"/>
  <c r="Q19" i="5"/>
  <c r="P19" i="5"/>
  <c r="O19" i="5"/>
  <c r="L19" i="5"/>
  <c r="K19" i="5"/>
  <c r="J19" i="5"/>
  <c r="G19" i="5"/>
  <c r="F19" i="5"/>
  <c r="E19" i="5"/>
  <c r="BJ18" i="5"/>
  <c r="BI18" i="5"/>
  <c r="BH18" i="5"/>
  <c r="BE18" i="5"/>
  <c r="BD18" i="5"/>
  <c r="BC18" i="5"/>
  <c r="AZ18" i="5"/>
  <c r="AY18" i="5"/>
  <c r="AX18" i="5"/>
  <c r="AU18" i="5"/>
  <c r="AT18" i="5"/>
  <c r="AS18" i="5"/>
  <c r="AP18" i="5"/>
  <c r="AO18" i="5"/>
  <c r="AN18" i="5"/>
  <c r="AK18" i="5"/>
  <c r="AJ18" i="5"/>
  <c r="AI18" i="5"/>
  <c r="AF18" i="5"/>
  <c r="AE18" i="5"/>
  <c r="AD18" i="5"/>
  <c r="AA18" i="5"/>
  <c r="Z18" i="5"/>
  <c r="Y18" i="5"/>
  <c r="V18" i="5"/>
  <c r="U18" i="5"/>
  <c r="T18" i="5"/>
  <c r="Q18" i="5"/>
  <c r="P18" i="5"/>
  <c r="O18" i="5"/>
  <c r="L18" i="5"/>
  <c r="K18" i="5"/>
  <c r="J18" i="5"/>
  <c r="G18" i="5"/>
  <c r="F18" i="5"/>
  <c r="E18" i="5"/>
  <c r="BJ17" i="5"/>
  <c r="BI17" i="5"/>
  <c r="BH17" i="5"/>
  <c r="BE17" i="5"/>
  <c r="BD17" i="5"/>
  <c r="BC17" i="5"/>
  <c r="AZ17" i="5"/>
  <c r="AY17" i="5"/>
  <c r="AX17" i="5"/>
  <c r="AU17" i="5"/>
  <c r="AT17" i="5"/>
  <c r="AS17" i="5"/>
  <c r="AP17" i="5"/>
  <c r="AO17" i="5"/>
  <c r="AN17" i="5"/>
  <c r="AK17" i="5"/>
  <c r="AJ17" i="5"/>
  <c r="AI17" i="5"/>
  <c r="AF17" i="5"/>
  <c r="AE17" i="5"/>
  <c r="AD17" i="5"/>
  <c r="AA17" i="5"/>
  <c r="Z17" i="5"/>
  <c r="Y17" i="5"/>
  <c r="V17" i="5"/>
  <c r="U17" i="5"/>
  <c r="T17" i="5"/>
  <c r="Q17" i="5"/>
  <c r="P17" i="5"/>
  <c r="O17" i="5"/>
  <c r="L17" i="5"/>
  <c r="K17" i="5"/>
  <c r="J17" i="5"/>
  <c r="G17" i="5"/>
  <c r="F17" i="5"/>
  <c r="E17" i="5"/>
  <c r="BJ16" i="5"/>
  <c r="BI16" i="5"/>
  <c r="BH16" i="5"/>
  <c r="BE16" i="5"/>
  <c r="BD16" i="5"/>
  <c r="BC16" i="5"/>
  <c r="AZ16" i="5"/>
  <c r="AY16" i="5"/>
  <c r="AX16" i="5"/>
  <c r="AU16" i="5"/>
  <c r="AT16" i="5"/>
  <c r="AS16" i="5"/>
  <c r="AP16" i="5"/>
  <c r="AO16" i="5"/>
  <c r="AN16" i="5"/>
  <c r="AK16" i="5"/>
  <c r="AJ16" i="5"/>
  <c r="AI16" i="5"/>
  <c r="AF16" i="5"/>
  <c r="AE16" i="5"/>
  <c r="AD16" i="5"/>
  <c r="AA16" i="5"/>
  <c r="Z16" i="5"/>
  <c r="Y16" i="5"/>
  <c r="V16" i="5"/>
  <c r="U16" i="5"/>
  <c r="T16" i="5"/>
  <c r="Q16" i="5"/>
  <c r="P16" i="5"/>
  <c r="O16" i="5"/>
  <c r="L16" i="5"/>
  <c r="K16" i="5"/>
  <c r="J16" i="5"/>
  <c r="G16" i="5"/>
  <c r="F16" i="5"/>
  <c r="E16" i="5"/>
  <c r="BN15" i="5"/>
  <c r="BJ15" i="5"/>
  <c r="BI15" i="5"/>
  <c r="BH15" i="5"/>
  <c r="BE15" i="5"/>
  <c r="BD15" i="5"/>
  <c r="BC15" i="5"/>
  <c r="AZ15" i="5"/>
  <c r="AY15" i="5"/>
  <c r="AX15" i="5"/>
  <c r="AU15" i="5"/>
  <c r="AT15" i="5"/>
  <c r="AS15" i="5"/>
  <c r="AP15" i="5"/>
  <c r="AO15" i="5"/>
  <c r="AN15" i="5"/>
  <c r="AK15" i="5"/>
  <c r="AJ15" i="5"/>
  <c r="AI15" i="5"/>
  <c r="AF15" i="5"/>
  <c r="AE15" i="5"/>
  <c r="AD15" i="5"/>
  <c r="AA15" i="5"/>
  <c r="Z15" i="5"/>
  <c r="Y15" i="5"/>
  <c r="V15" i="5"/>
  <c r="U15" i="5"/>
  <c r="T15" i="5"/>
  <c r="Q15" i="5"/>
  <c r="P15" i="5"/>
  <c r="O15" i="5"/>
  <c r="L15" i="5"/>
  <c r="K15" i="5"/>
  <c r="J15" i="5"/>
  <c r="G15" i="5"/>
  <c r="F15" i="5"/>
  <c r="E15" i="5"/>
  <c r="BN14" i="5"/>
  <c r="BJ14" i="5"/>
  <c r="BI14" i="5"/>
  <c r="BH14" i="5"/>
  <c r="BE14" i="5"/>
  <c r="BD14" i="5"/>
  <c r="BC14" i="5"/>
  <c r="AZ14" i="5"/>
  <c r="AY14" i="5"/>
  <c r="AX14" i="5"/>
  <c r="AU14" i="5"/>
  <c r="AT14" i="5"/>
  <c r="AS14" i="5"/>
  <c r="AP14" i="5"/>
  <c r="AO14" i="5"/>
  <c r="AN14" i="5"/>
  <c r="AK14" i="5"/>
  <c r="AJ14" i="5"/>
  <c r="AI14" i="5"/>
  <c r="AF14" i="5"/>
  <c r="AE14" i="5"/>
  <c r="AD14" i="5"/>
  <c r="AA14" i="5"/>
  <c r="Z14" i="5"/>
  <c r="Y14" i="5"/>
  <c r="V14" i="5"/>
  <c r="U14" i="5"/>
  <c r="T14" i="5"/>
  <c r="Q14" i="5"/>
  <c r="P14" i="5"/>
  <c r="O14" i="5"/>
  <c r="L14" i="5"/>
  <c r="K14" i="5"/>
  <c r="J14" i="5"/>
  <c r="G14" i="5"/>
  <c r="F14" i="5"/>
  <c r="E14" i="5"/>
  <c r="BN13" i="5"/>
  <c r="BJ13" i="5"/>
  <c r="BI13" i="5"/>
  <c r="BH13" i="5"/>
  <c r="BE13" i="5"/>
  <c r="BD13" i="5"/>
  <c r="BC13" i="5"/>
  <c r="AZ13" i="5"/>
  <c r="AY13" i="5"/>
  <c r="AX13" i="5"/>
  <c r="AU13" i="5"/>
  <c r="AT13" i="5"/>
  <c r="AS13" i="5"/>
  <c r="AP13" i="5"/>
  <c r="AO13" i="5"/>
  <c r="AN13" i="5"/>
  <c r="AK13" i="5"/>
  <c r="AJ13" i="5"/>
  <c r="AI13" i="5"/>
  <c r="AF13" i="5"/>
  <c r="AE13" i="5"/>
  <c r="AD13" i="5"/>
  <c r="AA13" i="5"/>
  <c r="Z13" i="5"/>
  <c r="Y13" i="5"/>
  <c r="V13" i="5"/>
  <c r="U13" i="5"/>
  <c r="T13" i="5"/>
  <c r="Q13" i="5"/>
  <c r="P13" i="5"/>
  <c r="O13" i="5"/>
  <c r="L13" i="5"/>
  <c r="K13" i="5"/>
  <c r="BR7" i="5" s="1"/>
  <c r="J13" i="5"/>
  <c r="G13" i="5"/>
  <c r="F13" i="5"/>
  <c r="E13" i="5"/>
  <c r="BN12" i="5"/>
  <c r="BJ12" i="5"/>
  <c r="BI12" i="5"/>
  <c r="BH12" i="5"/>
  <c r="AU12" i="5"/>
  <c r="AT12" i="5"/>
  <c r="AS12" i="5"/>
  <c r="AP12" i="5"/>
  <c r="AO12" i="5"/>
  <c r="AN12" i="5"/>
  <c r="AK12" i="5"/>
  <c r="AJ12" i="5"/>
  <c r="AI12" i="5"/>
  <c r="AF12" i="5"/>
  <c r="AE12" i="5"/>
  <c r="AD12" i="5"/>
  <c r="AA12" i="5"/>
  <c r="Z12" i="5"/>
  <c r="Y12" i="5"/>
  <c r="V12" i="5"/>
  <c r="U12" i="5"/>
  <c r="T12" i="5"/>
  <c r="Q12" i="5"/>
  <c r="P12" i="5"/>
  <c r="O12" i="5"/>
  <c r="L12" i="5"/>
  <c r="K12" i="5"/>
  <c r="J12" i="5"/>
  <c r="G12" i="5"/>
  <c r="F12" i="5"/>
  <c r="E12" i="5"/>
  <c r="BN11" i="5"/>
  <c r="BJ11" i="5"/>
  <c r="BI11" i="5"/>
  <c r="BH11" i="5"/>
  <c r="BE11" i="5"/>
  <c r="BD11" i="5"/>
  <c r="BC11" i="5"/>
  <c r="AZ11" i="5"/>
  <c r="AY11" i="5"/>
  <c r="AX11" i="5"/>
  <c r="AU11" i="5"/>
  <c r="AT11" i="5"/>
  <c r="AS11" i="5"/>
  <c r="AP11" i="5"/>
  <c r="AO11" i="5"/>
  <c r="AN11" i="5"/>
  <c r="AK11" i="5"/>
  <c r="AJ11" i="5"/>
  <c r="AI11" i="5"/>
  <c r="AF11" i="5"/>
  <c r="AE11" i="5"/>
  <c r="AD11" i="5"/>
  <c r="AA11" i="5"/>
  <c r="Z11" i="5"/>
  <c r="Y11" i="5"/>
  <c r="V11" i="5"/>
  <c r="U11" i="5"/>
  <c r="T11" i="5"/>
  <c r="Q11" i="5"/>
  <c r="P11" i="5"/>
  <c r="O11" i="5"/>
  <c r="L11" i="5"/>
  <c r="K11" i="5"/>
  <c r="J11" i="5"/>
  <c r="G11" i="5"/>
  <c r="F11" i="5"/>
  <c r="E11" i="5"/>
  <c r="BN10" i="5"/>
  <c r="BJ10" i="5"/>
  <c r="BI10" i="5"/>
  <c r="BH10" i="5"/>
  <c r="BE10" i="5"/>
  <c r="BD10" i="5"/>
  <c r="BC10" i="5"/>
  <c r="AZ10" i="5"/>
  <c r="AY10" i="5"/>
  <c r="AX10" i="5"/>
  <c r="AU10" i="5"/>
  <c r="AT10" i="5"/>
  <c r="AS10" i="5"/>
  <c r="AP10" i="5"/>
  <c r="AO10" i="5"/>
  <c r="AN10" i="5"/>
  <c r="AK10" i="5"/>
  <c r="AJ10" i="5"/>
  <c r="AI10" i="5"/>
  <c r="AF10" i="5"/>
  <c r="AE10" i="5"/>
  <c r="AD10" i="5"/>
  <c r="AA10" i="5"/>
  <c r="Z10" i="5"/>
  <c r="Y10" i="5"/>
  <c r="V10" i="5"/>
  <c r="U10" i="5"/>
  <c r="T10" i="5"/>
  <c r="Q10" i="5"/>
  <c r="P10" i="5"/>
  <c r="O10" i="5"/>
  <c r="L10" i="5"/>
  <c r="K10" i="5"/>
  <c r="J10" i="5"/>
  <c r="G10" i="5"/>
  <c r="F10" i="5"/>
  <c r="E10" i="5"/>
  <c r="BN9" i="5"/>
  <c r="BJ9" i="5"/>
  <c r="BI9" i="5"/>
  <c r="BH9" i="5"/>
  <c r="BE9" i="5"/>
  <c r="BD9" i="5"/>
  <c r="BC9" i="5"/>
  <c r="AZ9" i="5"/>
  <c r="AY9" i="5"/>
  <c r="AX9" i="5"/>
  <c r="AU9" i="5"/>
  <c r="AT9" i="5"/>
  <c r="AS9" i="5"/>
  <c r="AP9" i="5"/>
  <c r="AO9" i="5"/>
  <c r="AN9" i="5"/>
  <c r="AK9" i="5"/>
  <c r="AJ9" i="5"/>
  <c r="AI9" i="5"/>
  <c r="AF9" i="5"/>
  <c r="AE9" i="5"/>
  <c r="AD9" i="5"/>
  <c r="AA9" i="5"/>
  <c r="Z9" i="5"/>
  <c r="Y9" i="5"/>
  <c r="V9" i="5"/>
  <c r="U9" i="5"/>
  <c r="T9" i="5"/>
  <c r="Q9" i="5"/>
  <c r="P9" i="5"/>
  <c r="O9" i="5"/>
  <c r="L9" i="5"/>
  <c r="K9" i="5"/>
  <c r="J9" i="5"/>
  <c r="G9" i="5"/>
  <c r="F9" i="5"/>
  <c r="E9" i="5"/>
  <c r="BN8" i="5"/>
  <c r="BJ8" i="5"/>
  <c r="BI8" i="5"/>
  <c r="BH8" i="5"/>
  <c r="BE8" i="5"/>
  <c r="BD8" i="5"/>
  <c r="BC8" i="5"/>
  <c r="AZ8" i="5"/>
  <c r="AY8" i="5"/>
  <c r="AX8" i="5"/>
  <c r="AU8" i="5"/>
  <c r="AT8" i="5"/>
  <c r="AS8" i="5"/>
  <c r="AP8" i="5"/>
  <c r="AO8" i="5"/>
  <c r="AN8" i="5"/>
  <c r="AK8" i="5"/>
  <c r="AJ8" i="5"/>
  <c r="AI8" i="5"/>
  <c r="AF8" i="5"/>
  <c r="AE8" i="5"/>
  <c r="AD8" i="5"/>
  <c r="AA8" i="5"/>
  <c r="Z8" i="5"/>
  <c r="Y8" i="5"/>
  <c r="V8" i="5"/>
  <c r="U8" i="5"/>
  <c r="T8" i="5"/>
  <c r="Q8" i="5"/>
  <c r="P8" i="5"/>
  <c r="O8" i="5"/>
  <c r="L8" i="5"/>
  <c r="K8" i="5"/>
  <c r="J8" i="5"/>
  <c r="G8" i="5"/>
  <c r="F8" i="5"/>
  <c r="E8" i="5"/>
  <c r="BN7" i="5"/>
  <c r="BJ7" i="5"/>
  <c r="BI7" i="5"/>
  <c r="BH7" i="5"/>
  <c r="BE7" i="5"/>
  <c r="BD7" i="5"/>
  <c r="BC7" i="5"/>
  <c r="AZ7" i="5"/>
  <c r="AY7" i="5"/>
  <c r="AX7" i="5"/>
  <c r="AU7" i="5"/>
  <c r="AT7" i="5"/>
  <c r="AS7" i="5"/>
  <c r="AP7" i="5"/>
  <c r="AO7" i="5"/>
  <c r="AN7" i="5"/>
  <c r="AK7" i="5"/>
  <c r="AJ7" i="5"/>
  <c r="AI7" i="5"/>
  <c r="AF7" i="5"/>
  <c r="AE7" i="5"/>
  <c r="AD7" i="5"/>
  <c r="AA7" i="5"/>
  <c r="Z7" i="5"/>
  <c r="Y7" i="5"/>
  <c r="V7" i="5"/>
  <c r="U7" i="5"/>
  <c r="T7" i="5"/>
  <c r="Q7" i="5"/>
  <c r="P7" i="5"/>
  <c r="O7" i="5"/>
  <c r="L7" i="5"/>
  <c r="K7" i="5"/>
  <c r="J7" i="5"/>
  <c r="G7" i="5"/>
  <c r="F7" i="5"/>
  <c r="E7" i="5"/>
  <c r="BN6" i="5"/>
  <c r="BJ6" i="5"/>
  <c r="BI6" i="5"/>
  <c r="BH6" i="5"/>
  <c r="BE6" i="5"/>
  <c r="BD6" i="5"/>
  <c r="BC6" i="5"/>
  <c r="AZ6" i="5"/>
  <c r="AY6" i="5"/>
  <c r="AX6" i="5"/>
  <c r="AU6" i="5"/>
  <c r="AT6" i="5"/>
  <c r="AS6" i="5"/>
  <c r="AP6" i="5"/>
  <c r="AO6" i="5"/>
  <c r="AN6" i="5"/>
  <c r="AK6" i="5"/>
  <c r="AJ6" i="5"/>
  <c r="AI6" i="5"/>
  <c r="AF6" i="5"/>
  <c r="AE6" i="5"/>
  <c r="AD6" i="5"/>
  <c r="AA6" i="5"/>
  <c r="Z6" i="5"/>
  <c r="Y6" i="5"/>
  <c r="V6" i="5"/>
  <c r="U6" i="5"/>
  <c r="T6" i="5"/>
  <c r="Q6" i="5"/>
  <c r="P6" i="5"/>
  <c r="O6" i="5"/>
  <c r="L6" i="5"/>
  <c r="K6" i="5"/>
  <c r="J6" i="5"/>
  <c r="G6" i="5"/>
  <c r="F6" i="5"/>
  <c r="E6" i="5"/>
  <c r="BN5" i="5"/>
  <c r="BJ5" i="5"/>
  <c r="BI5" i="5"/>
  <c r="BH5" i="5"/>
  <c r="BE5" i="5"/>
  <c r="BD5" i="5"/>
  <c r="BC5" i="5"/>
  <c r="AZ5" i="5"/>
  <c r="AY5" i="5"/>
  <c r="AX5" i="5"/>
  <c r="AU5" i="5"/>
  <c r="AT5" i="5"/>
  <c r="AS5" i="5"/>
  <c r="AP5" i="5"/>
  <c r="AO5" i="5"/>
  <c r="AN5" i="5"/>
  <c r="AK5" i="5"/>
  <c r="AJ5" i="5"/>
  <c r="AI5" i="5"/>
  <c r="AF5" i="5"/>
  <c r="AE5" i="5"/>
  <c r="AD5" i="5"/>
  <c r="AA5" i="5"/>
  <c r="Z5" i="5"/>
  <c r="Y5" i="5"/>
  <c r="V5" i="5"/>
  <c r="U5" i="5"/>
  <c r="T5" i="5"/>
  <c r="Q5" i="5"/>
  <c r="P5" i="5"/>
  <c r="O5" i="5"/>
  <c r="L5" i="5"/>
  <c r="K5" i="5"/>
  <c r="J5" i="5"/>
  <c r="G5" i="5"/>
  <c r="F5" i="5"/>
  <c r="E5" i="5"/>
  <c r="BN4" i="5"/>
  <c r="BJ4" i="5"/>
  <c r="BI4" i="5"/>
  <c r="BH4" i="5"/>
  <c r="BE4" i="5"/>
  <c r="BD4" i="5"/>
  <c r="BC4" i="5"/>
  <c r="AZ4" i="5"/>
  <c r="AY4" i="5"/>
  <c r="AX4" i="5"/>
  <c r="AU4" i="5"/>
  <c r="AT4" i="5"/>
  <c r="AS4" i="5"/>
  <c r="AP4" i="5"/>
  <c r="AO4" i="5"/>
  <c r="AN4" i="5"/>
  <c r="AK4" i="5"/>
  <c r="AJ4" i="5"/>
  <c r="AI4" i="5"/>
  <c r="AF4" i="5"/>
  <c r="AE4" i="5"/>
  <c r="AD4" i="5"/>
  <c r="AA4" i="5"/>
  <c r="Z4" i="5"/>
  <c r="Y4" i="5"/>
  <c r="V4" i="5"/>
  <c r="U4" i="5"/>
  <c r="T4" i="5"/>
  <c r="Q4" i="5"/>
  <c r="P4" i="5"/>
  <c r="O4" i="5"/>
  <c r="L4" i="5"/>
  <c r="K4" i="5"/>
  <c r="J4" i="5"/>
  <c r="G4" i="5"/>
  <c r="F4" i="5"/>
  <c r="E4" i="5"/>
  <c r="BS14" i="5" l="1"/>
  <c r="BR14" i="5"/>
  <c r="BQ14" i="5"/>
  <c r="BQ15" i="5"/>
  <c r="BQ4" i="5"/>
  <c r="BS4" i="5"/>
  <c r="BR15" i="5"/>
  <c r="BS15" i="5"/>
  <c r="BR4" i="5"/>
  <c r="BQ5" i="5"/>
  <c r="BR5" i="5"/>
  <c r="BS5" i="5"/>
  <c r="BQ7" i="5"/>
  <c r="BQ6" i="5"/>
  <c r="BR6" i="5"/>
  <c r="BS6" i="5"/>
  <c r="BQ8" i="5"/>
  <c r="BR8" i="5"/>
  <c r="BS8" i="5"/>
  <c r="BQ9" i="5"/>
  <c r="BR9" i="5"/>
  <c r="BS9" i="5"/>
  <c r="BQ10" i="5"/>
  <c r="BR10" i="5"/>
  <c r="BS10" i="5"/>
  <c r="BQ11" i="5"/>
  <c r="BR11" i="5"/>
  <c r="BS11" i="5"/>
  <c r="BQ12" i="5"/>
  <c r="BR12" i="5"/>
  <c r="BS12" i="5"/>
  <c r="BQ13" i="5"/>
  <c r="BR13" i="5"/>
  <c r="BS13" i="5"/>
  <c r="BS7" i="5"/>
  <c r="BE36" i="1"/>
  <c r="BD36" i="1"/>
  <c r="BC36" i="1"/>
  <c r="AZ36" i="1"/>
  <c r="AY36" i="1"/>
  <c r="AX36" i="1"/>
  <c r="AU36" i="1"/>
  <c r="AT36" i="1"/>
  <c r="AS36" i="1"/>
  <c r="AP36" i="1"/>
  <c r="AO36" i="1"/>
  <c r="AN36" i="1"/>
  <c r="AK36" i="1"/>
  <c r="AJ36" i="1"/>
  <c r="AI36" i="1"/>
  <c r="AF36" i="1"/>
  <c r="AE36" i="1"/>
  <c r="AD36" i="1"/>
  <c r="AA36" i="1"/>
  <c r="Z36" i="1"/>
  <c r="Y36" i="1"/>
  <c r="V36" i="1"/>
  <c r="U36" i="1"/>
  <c r="T36" i="1"/>
  <c r="Q36" i="1"/>
  <c r="P36" i="1"/>
  <c r="O36" i="1"/>
  <c r="L36" i="1"/>
  <c r="K36" i="1"/>
  <c r="J36" i="1"/>
  <c r="G36" i="1"/>
  <c r="F36" i="1"/>
  <c r="E36" i="1"/>
  <c r="BE35" i="1"/>
  <c r="BD35" i="1"/>
  <c r="BC35" i="1"/>
  <c r="AZ35" i="1"/>
  <c r="AY35" i="1"/>
  <c r="AX35" i="1"/>
  <c r="AU35" i="1"/>
  <c r="AT35" i="1"/>
  <c r="AS35" i="1"/>
  <c r="AP35" i="1"/>
  <c r="AO35" i="1"/>
  <c r="AN35" i="1"/>
  <c r="AK35" i="1"/>
  <c r="AJ35" i="1"/>
  <c r="AI35" i="1"/>
  <c r="AF35" i="1"/>
  <c r="AE35" i="1"/>
  <c r="AD35" i="1"/>
  <c r="AA35" i="1"/>
  <c r="Z35" i="1"/>
  <c r="Y35" i="1"/>
  <c r="V35" i="1"/>
  <c r="U35" i="1"/>
  <c r="T35" i="1"/>
  <c r="Q35" i="1"/>
  <c r="P35" i="1"/>
  <c r="O35" i="1"/>
  <c r="L35" i="1"/>
  <c r="K35" i="1"/>
  <c r="J35" i="1"/>
  <c r="G35" i="1"/>
  <c r="F35" i="1"/>
  <c r="E35" i="1"/>
  <c r="BE34" i="1"/>
  <c r="BD34" i="1"/>
  <c r="BC34" i="1"/>
  <c r="AZ34" i="1"/>
  <c r="AY34" i="1"/>
  <c r="AX34" i="1"/>
  <c r="AU34" i="1"/>
  <c r="AT34" i="1"/>
  <c r="AS34" i="1"/>
  <c r="AP34" i="1"/>
  <c r="AO34" i="1"/>
  <c r="AN34" i="1"/>
  <c r="AK34" i="1"/>
  <c r="AJ34" i="1"/>
  <c r="AI34" i="1"/>
  <c r="AF34" i="1"/>
  <c r="AE34" i="1"/>
  <c r="AD34" i="1"/>
  <c r="AA34" i="1"/>
  <c r="Z34" i="1"/>
  <c r="Y34" i="1"/>
  <c r="V34" i="1"/>
  <c r="U34" i="1"/>
  <c r="T34" i="1"/>
  <c r="Q34" i="1"/>
  <c r="P34" i="1"/>
  <c r="O34" i="1"/>
  <c r="L34" i="1"/>
  <c r="K34" i="1"/>
  <c r="J34" i="1"/>
  <c r="G34" i="1"/>
  <c r="F34" i="1"/>
  <c r="E34" i="1"/>
  <c r="BE33" i="1"/>
  <c r="BD33" i="1"/>
  <c r="BC33" i="1"/>
  <c r="AZ33" i="1"/>
  <c r="AY33" i="1"/>
  <c r="AX33" i="1"/>
  <c r="AU33" i="1"/>
  <c r="AT33" i="1"/>
  <c r="AS33" i="1"/>
  <c r="AP33" i="1"/>
  <c r="AO33" i="1"/>
  <c r="AN33" i="1"/>
  <c r="AK33" i="1"/>
  <c r="AJ33" i="1"/>
  <c r="AI33" i="1"/>
  <c r="AF33" i="1"/>
  <c r="AE33" i="1"/>
  <c r="AD33" i="1"/>
  <c r="AA33" i="1"/>
  <c r="Z33" i="1"/>
  <c r="Y33" i="1"/>
  <c r="V33" i="1"/>
  <c r="U33" i="1"/>
  <c r="T33" i="1"/>
  <c r="Q33" i="1"/>
  <c r="P33" i="1"/>
  <c r="O33" i="1"/>
  <c r="L33" i="1"/>
  <c r="K33" i="1"/>
  <c r="J33" i="1"/>
  <c r="G33" i="1"/>
  <c r="F33" i="1"/>
  <c r="E33" i="1"/>
  <c r="BE32" i="1"/>
  <c r="BD32" i="1"/>
  <c r="BC32" i="1"/>
  <c r="AZ32" i="1"/>
  <c r="AY32" i="1"/>
  <c r="AX32" i="1"/>
  <c r="AU32" i="1"/>
  <c r="AT32" i="1"/>
  <c r="AS32" i="1"/>
  <c r="AP32" i="1"/>
  <c r="AO32" i="1"/>
  <c r="AN32" i="1"/>
  <c r="AK32" i="1"/>
  <c r="AJ32" i="1"/>
  <c r="AI32" i="1"/>
  <c r="AF32" i="1"/>
  <c r="AE32" i="1"/>
  <c r="AD32" i="1"/>
  <c r="AA32" i="1"/>
  <c r="Z32" i="1"/>
  <c r="Y32" i="1"/>
  <c r="V32" i="1"/>
  <c r="U32" i="1"/>
  <c r="T32" i="1"/>
  <c r="Q32" i="1"/>
  <c r="P32" i="1"/>
  <c r="O32" i="1"/>
  <c r="L32" i="1"/>
  <c r="K32" i="1"/>
  <c r="J32" i="1"/>
  <c r="G32" i="1"/>
  <c r="F32" i="1"/>
  <c r="E32" i="1"/>
  <c r="BE31" i="1"/>
  <c r="BD31" i="1"/>
  <c r="BC31" i="1"/>
  <c r="AZ31" i="1"/>
  <c r="AY31" i="1"/>
  <c r="AX31" i="1"/>
  <c r="AU31" i="1"/>
  <c r="AT31" i="1"/>
  <c r="AS31" i="1"/>
  <c r="AP31" i="1"/>
  <c r="AO31" i="1"/>
  <c r="AN31" i="1"/>
  <c r="AK31" i="1"/>
  <c r="AJ31" i="1"/>
  <c r="AI31" i="1"/>
  <c r="AF31" i="1"/>
  <c r="AE31" i="1"/>
  <c r="AD31" i="1"/>
  <c r="AA31" i="1"/>
  <c r="Z31" i="1"/>
  <c r="Y31" i="1"/>
  <c r="V31" i="1"/>
  <c r="U31" i="1"/>
  <c r="T31" i="1"/>
  <c r="Q31" i="1"/>
  <c r="P31" i="1"/>
  <c r="O31" i="1"/>
  <c r="L31" i="1"/>
  <c r="K31" i="1"/>
  <c r="J31" i="1"/>
  <c r="G31" i="1"/>
  <c r="F31" i="1"/>
  <c r="E31" i="1"/>
  <c r="BE30" i="1"/>
  <c r="BD30" i="1"/>
  <c r="BC30" i="1"/>
  <c r="AZ30" i="1"/>
  <c r="AY30" i="1"/>
  <c r="AX30" i="1"/>
  <c r="AU30" i="1"/>
  <c r="AT30" i="1"/>
  <c r="AS30" i="1"/>
  <c r="AP30" i="1"/>
  <c r="AO30" i="1"/>
  <c r="AN30" i="1"/>
  <c r="AK30" i="1"/>
  <c r="AJ30" i="1"/>
  <c r="AI30" i="1"/>
  <c r="AF30" i="1"/>
  <c r="AE30" i="1"/>
  <c r="AD30" i="1"/>
  <c r="AA30" i="1"/>
  <c r="Z30" i="1"/>
  <c r="Y30" i="1"/>
  <c r="V30" i="1"/>
  <c r="U30" i="1"/>
  <c r="T30" i="1"/>
  <c r="Q30" i="1"/>
  <c r="P30" i="1"/>
  <c r="O30" i="1"/>
  <c r="L30" i="1"/>
  <c r="K30" i="1"/>
  <c r="J30" i="1"/>
  <c r="G30" i="1"/>
  <c r="F30" i="1"/>
  <c r="E30" i="1"/>
  <c r="BE29" i="1"/>
  <c r="BD29" i="1"/>
  <c r="BC29" i="1"/>
  <c r="AZ29" i="1"/>
  <c r="AY29" i="1"/>
  <c r="AX29" i="1"/>
  <c r="AU29" i="1"/>
  <c r="AT29" i="1"/>
  <c r="AS29" i="1"/>
  <c r="AP29" i="1"/>
  <c r="AO29" i="1"/>
  <c r="AN29" i="1"/>
  <c r="AK29" i="1"/>
  <c r="AJ29" i="1"/>
  <c r="AI29" i="1"/>
  <c r="AF29" i="1"/>
  <c r="AE29" i="1"/>
  <c r="AD29" i="1"/>
  <c r="AA29" i="1"/>
  <c r="Z29" i="1"/>
  <c r="Y29" i="1"/>
  <c r="V29" i="1"/>
  <c r="U29" i="1"/>
  <c r="T29" i="1"/>
  <c r="Q29" i="1"/>
  <c r="P29" i="1"/>
  <c r="O29" i="1"/>
  <c r="L29" i="1"/>
  <c r="K29" i="1"/>
  <c r="J29" i="1"/>
  <c r="G29" i="1"/>
  <c r="F29" i="1"/>
  <c r="E29" i="1"/>
  <c r="BE28" i="1"/>
  <c r="BD28" i="1"/>
  <c r="BC28" i="1"/>
  <c r="AZ28" i="1"/>
  <c r="AY28" i="1"/>
  <c r="AX28" i="1"/>
  <c r="AU28" i="1"/>
  <c r="AT28" i="1"/>
  <c r="AS28" i="1"/>
  <c r="AP28" i="1"/>
  <c r="AO28" i="1"/>
  <c r="AN28" i="1"/>
  <c r="AK28" i="1"/>
  <c r="AJ28" i="1"/>
  <c r="AI28" i="1"/>
  <c r="AF28" i="1"/>
  <c r="AE28" i="1"/>
  <c r="AD28" i="1"/>
  <c r="AA28" i="1"/>
  <c r="Z28" i="1"/>
  <c r="Y28" i="1"/>
  <c r="V28" i="1"/>
  <c r="U28" i="1"/>
  <c r="T28" i="1"/>
  <c r="Q28" i="1"/>
  <c r="P28" i="1"/>
  <c r="O28" i="1"/>
  <c r="L28" i="1"/>
  <c r="K28" i="1"/>
  <c r="J28" i="1"/>
  <c r="G28" i="1"/>
  <c r="F28" i="1"/>
  <c r="E28" i="1"/>
  <c r="BE27" i="1"/>
  <c r="BD27" i="1"/>
  <c r="BC27" i="1"/>
  <c r="AZ27" i="1"/>
  <c r="AY27" i="1"/>
  <c r="AX27" i="1"/>
  <c r="AU27" i="1"/>
  <c r="AT27" i="1"/>
  <c r="AS27" i="1"/>
  <c r="AP27" i="1"/>
  <c r="AO27" i="1"/>
  <c r="AN27" i="1"/>
  <c r="AK27" i="1"/>
  <c r="AJ27" i="1"/>
  <c r="AI27" i="1"/>
  <c r="AF27" i="1"/>
  <c r="AE27" i="1"/>
  <c r="AD27" i="1"/>
  <c r="AA27" i="1"/>
  <c r="Z27" i="1"/>
  <c r="Y27" i="1"/>
  <c r="V27" i="1"/>
  <c r="U27" i="1"/>
  <c r="T27" i="1"/>
  <c r="Q27" i="1"/>
  <c r="P27" i="1"/>
  <c r="O27" i="1"/>
  <c r="L27" i="1"/>
  <c r="K27" i="1"/>
  <c r="J27" i="1"/>
  <c r="G27" i="1"/>
  <c r="F27" i="1"/>
  <c r="E27" i="1"/>
  <c r="BE26" i="1"/>
  <c r="BD26" i="1"/>
  <c r="BC26" i="1"/>
  <c r="AZ26" i="1"/>
  <c r="AY26" i="1"/>
  <c r="AX26" i="1"/>
  <c r="AU26" i="1"/>
  <c r="AT26" i="1"/>
  <c r="AS26" i="1"/>
  <c r="AP26" i="1"/>
  <c r="AO26" i="1"/>
  <c r="AN26" i="1"/>
  <c r="AK26" i="1"/>
  <c r="AJ26" i="1"/>
  <c r="AI26" i="1"/>
  <c r="AF26" i="1"/>
  <c r="AE26" i="1"/>
  <c r="AD26" i="1"/>
  <c r="AA26" i="1"/>
  <c r="Z26" i="1"/>
  <c r="Y26" i="1"/>
  <c r="V26" i="1"/>
  <c r="U26" i="1"/>
  <c r="T26" i="1"/>
  <c r="Q26" i="1"/>
  <c r="P26" i="1"/>
  <c r="O26" i="1"/>
  <c r="L26" i="1"/>
  <c r="K26" i="1"/>
  <c r="J26" i="1"/>
  <c r="G26" i="1"/>
  <c r="F26" i="1"/>
  <c r="E26" i="1"/>
  <c r="BE25" i="1"/>
  <c r="BD25" i="1"/>
  <c r="BC25" i="1"/>
  <c r="AZ25" i="1"/>
  <c r="AY25" i="1"/>
  <c r="AX25" i="1"/>
  <c r="AU25" i="1"/>
  <c r="AT25" i="1"/>
  <c r="AS25" i="1"/>
  <c r="AP25" i="1"/>
  <c r="AO25" i="1"/>
  <c r="AN25" i="1"/>
  <c r="AK25" i="1"/>
  <c r="AJ25" i="1"/>
  <c r="AI25" i="1"/>
  <c r="AF25" i="1"/>
  <c r="AE25" i="1"/>
  <c r="AD25" i="1"/>
  <c r="AA25" i="1"/>
  <c r="Z25" i="1"/>
  <c r="Y25" i="1"/>
  <c r="V25" i="1"/>
  <c r="U25" i="1"/>
  <c r="T25" i="1"/>
  <c r="Q25" i="1"/>
  <c r="P25" i="1"/>
  <c r="O25" i="1"/>
  <c r="L25" i="1"/>
  <c r="K25" i="1"/>
  <c r="J25" i="1"/>
  <c r="G25" i="1"/>
  <c r="F25" i="1"/>
  <c r="E25" i="1"/>
  <c r="BE24" i="1"/>
  <c r="BD24" i="1"/>
  <c r="BC24" i="1"/>
  <c r="AZ24" i="1"/>
  <c r="AY24" i="1"/>
  <c r="AX24" i="1"/>
  <c r="AU24" i="1"/>
  <c r="AT24" i="1"/>
  <c r="AS24" i="1"/>
  <c r="AP24" i="1"/>
  <c r="AO24" i="1"/>
  <c r="AN24" i="1"/>
  <c r="AK24" i="1"/>
  <c r="AJ24" i="1"/>
  <c r="AI24" i="1"/>
  <c r="AF24" i="1"/>
  <c r="AE24" i="1"/>
  <c r="AD24" i="1"/>
  <c r="AA24" i="1"/>
  <c r="Z24" i="1"/>
  <c r="Y24" i="1"/>
  <c r="V24" i="1"/>
  <c r="U24" i="1"/>
  <c r="T24" i="1"/>
  <c r="Q24" i="1"/>
  <c r="P24" i="1"/>
  <c r="O24" i="1"/>
  <c r="L24" i="1"/>
  <c r="K24" i="1"/>
  <c r="J24" i="1"/>
  <c r="G24" i="1"/>
  <c r="F24" i="1"/>
  <c r="E24" i="1"/>
  <c r="BE23" i="1"/>
  <c r="BD23" i="1"/>
  <c r="BC23" i="1"/>
  <c r="AZ23" i="1"/>
  <c r="AY23" i="1"/>
  <c r="AX23" i="1"/>
  <c r="AU23" i="1"/>
  <c r="AT23" i="1"/>
  <c r="AS23" i="1"/>
  <c r="AP23" i="1"/>
  <c r="AO23" i="1"/>
  <c r="AN23" i="1"/>
  <c r="AK23" i="1"/>
  <c r="AJ23" i="1"/>
  <c r="AI23" i="1"/>
  <c r="AF23" i="1"/>
  <c r="AE23" i="1"/>
  <c r="AD23" i="1"/>
  <c r="AA23" i="1"/>
  <c r="Z23" i="1"/>
  <c r="Y23" i="1"/>
  <c r="V23" i="1"/>
  <c r="U23" i="1"/>
  <c r="T23" i="1"/>
  <c r="Q23" i="1"/>
  <c r="P23" i="1"/>
  <c r="O23" i="1"/>
  <c r="L23" i="1"/>
  <c r="K23" i="1"/>
  <c r="J23" i="1"/>
  <c r="G23" i="1"/>
  <c r="F23" i="1"/>
  <c r="E23" i="1"/>
  <c r="BE22" i="1"/>
  <c r="BD22" i="1"/>
  <c r="BC22" i="1"/>
  <c r="AZ22" i="1"/>
  <c r="AY22" i="1"/>
  <c r="AX22" i="1"/>
  <c r="AU22" i="1"/>
  <c r="AT22" i="1"/>
  <c r="AS22" i="1"/>
  <c r="AP22" i="1"/>
  <c r="AO22" i="1"/>
  <c r="AN22" i="1"/>
  <c r="AK22" i="1"/>
  <c r="AJ22" i="1"/>
  <c r="AI22" i="1"/>
  <c r="AF22" i="1"/>
  <c r="AE22" i="1"/>
  <c r="AD22" i="1"/>
  <c r="AA22" i="1"/>
  <c r="Z22" i="1"/>
  <c r="Y22" i="1"/>
  <c r="V22" i="1"/>
  <c r="U22" i="1"/>
  <c r="T22" i="1"/>
  <c r="Q22" i="1"/>
  <c r="P22" i="1"/>
  <c r="O22" i="1"/>
  <c r="L22" i="1"/>
  <c r="K22" i="1"/>
  <c r="J22" i="1"/>
  <c r="G22" i="1"/>
  <c r="F22" i="1"/>
  <c r="E22" i="1"/>
  <c r="BE21" i="1"/>
  <c r="BD21" i="1"/>
  <c r="BC21" i="1"/>
  <c r="AZ21" i="1"/>
  <c r="AY21" i="1"/>
  <c r="AX21" i="1"/>
  <c r="AU21" i="1"/>
  <c r="AT21" i="1"/>
  <c r="AS21" i="1"/>
  <c r="AP21" i="1"/>
  <c r="AO21" i="1"/>
  <c r="AN21" i="1"/>
  <c r="AK21" i="1"/>
  <c r="AJ21" i="1"/>
  <c r="AI21" i="1"/>
  <c r="AF21" i="1"/>
  <c r="AE21" i="1"/>
  <c r="AD21" i="1"/>
  <c r="AA21" i="1"/>
  <c r="Z21" i="1"/>
  <c r="Y21" i="1"/>
  <c r="V21" i="1"/>
  <c r="U21" i="1"/>
  <c r="T21" i="1"/>
  <c r="Q21" i="1"/>
  <c r="P21" i="1"/>
  <c r="O21" i="1"/>
  <c r="L21" i="1"/>
  <c r="K21" i="1"/>
  <c r="J21" i="1"/>
  <c r="G21" i="1"/>
  <c r="F21" i="1"/>
  <c r="E21" i="1"/>
  <c r="BE20" i="1"/>
  <c r="BD20" i="1"/>
  <c r="BC20" i="1"/>
  <c r="AZ20" i="1"/>
  <c r="AY20" i="1"/>
  <c r="AX20" i="1"/>
  <c r="AU20" i="1"/>
  <c r="AT20" i="1"/>
  <c r="AS20" i="1"/>
  <c r="AP20" i="1"/>
  <c r="AO20" i="1"/>
  <c r="AN20" i="1"/>
  <c r="AK20" i="1"/>
  <c r="AJ20" i="1"/>
  <c r="AI20" i="1"/>
  <c r="AF20" i="1"/>
  <c r="AE20" i="1"/>
  <c r="AD20" i="1"/>
  <c r="AA20" i="1"/>
  <c r="Z20" i="1"/>
  <c r="Y20" i="1"/>
  <c r="V20" i="1"/>
  <c r="U20" i="1"/>
  <c r="T20" i="1"/>
  <c r="Q20" i="1"/>
  <c r="P20" i="1"/>
  <c r="O20" i="1"/>
  <c r="L20" i="1"/>
  <c r="K20" i="1"/>
  <c r="J20" i="1"/>
  <c r="G20" i="1"/>
  <c r="F20" i="1"/>
  <c r="E20" i="1"/>
  <c r="BE19" i="1"/>
  <c r="BD19" i="1"/>
  <c r="BC19" i="1"/>
  <c r="AZ19" i="1"/>
  <c r="AY19" i="1"/>
  <c r="AX19" i="1"/>
  <c r="AU19" i="1"/>
  <c r="AT19" i="1"/>
  <c r="AS19" i="1"/>
  <c r="AP19" i="1"/>
  <c r="AO19" i="1"/>
  <c r="AN19" i="1"/>
  <c r="AK19" i="1"/>
  <c r="AJ19" i="1"/>
  <c r="AI19" i="1"/>
  <c r="AF19" i="1"/>
  <c r="AE19" i="1"/>
  <c r="AD19" i="1"/>
  <c r="AA19" i="1"/>
  <c r="Z19" i="1"/>
  <c r="Y19" i="1"/>
  <c r="V19" i="1"/>
  <c r="U19" i="1"/>
  <c r="T19" i="1"/>
  <c r="Q19" i="1"/>
  <c r="P19" i="1"/>
  <c r="O19" i="1"/>
  <c r="L19" i="1"/>
  <c r="K19" i="1"/>
  <c r="J19" i="1"/>
  <c r="G19" i="1"/>
  <c r="F19" i="1"/>
  <c r="E19" i="1"/>
  <c r="BE18" i="1"/>
  <c r="BD18" i="1"/>
  <c r="BC18" i="1"/>
  <c r="AZ18" i="1"/>
  <c r="AY18" i="1"/>
  <c r="AX18" i="1"/>
  <c r="AU18" i="1"/>
  <c r="AT18" i="1"/>
  <c r="AS18" i="1"/>
  <c r="AP18" i="1"/>
  <c r="AO18" i="1"/>
  <c r="AN18" i="1"/>
  <c r="AK18" i="1"/>
  <c r="AJ18" i="1"/>
  <c r="AI18" i="1"/>
  <c r="AF18" i="1"/>
  <c r="AE18" i="1"/>
  <c r="AD18" i="1"/>
  <c r="AA18" i="1"/>
  <c r="Z18" i="1"/>
  <c r="Y18" i="1"/>
  <c r="V18" i="1"/>
  <c r="U18" i="1"/>
  <c r="T18" i="1"/>
  <c r="Q18" i="1"/>
  <c r="P18" i="1"/>
  <c r="O18" i="1"/>
  <c r="L18" i="1"/>
  <c r="K18" i="1"/>
  <c r="J18" i="1"/>
  <c r="G18" i="1"/>
  <c r="F18" i="1"/>
  <c r="E18" i="1"/>
  <c r="BE17" i="1"/>
  <c r="BD17" i="1"/>
  <c r="BC17" i="1"/>
  <c r="AZ17" i="1"/>
  <c r="AY17" i="1"/>
  <c r="AX17" i="1"/>
  <c r="AU17" i="1"/>
  <c r="AT17" i="1"/>
  <c r="AS17" i="1"/>
  <c r="AP17" i="1"/>
  <c r="AO17" i="1"/>
  <c r="AN17" i="1"/>
  <c r="AK17" i="1"/>
  <c r="AJ17" i="1"/>
  <c r="AI17" i="1"/>
  <c r="AF17" i="1"/>
  <c r="AE17" i="1"/>
  <c r="AD17" i="1"/>
  <c r="AA17" i="1"/>
  <c r="Z17" i="1"/>
  <c r="Y17" i="1"/>
  <c r="V17" i="1"/>
  <c r="U17" i="1"/>
  <c r="T17" i="1"/>
  <c r="Q17" i="1"/>
  <c r="P17" i="1"/>
  <c r="O17" i="1"/>
  <c r="L17" i="1"/>
  <c r="K17" i="1"/>
  <c r="J17" i="1"/>
  <c r="G17" i="1"/>
  <c r="F17" i="1"/>
  <c r="E17" i="1"/>
  <c r="BE16" i="1"/>
  <c r="BD16" i="1"/>
  <c r="BC16" i="1"/>
  <c r="AZ16" i="1"/>
  <c r="AY16" i="1"/>
  <c r="AX16" i="1"/>
  <c r="AU16" i="1"/>
  <c r="AT16" i="1"/>
  <c r="AS16" i="1"/>
  <c r="AP16" i="1"/>
  <c r="AO16" i="1"/>
  <c r="AN16" i="1"/>
  <c r="AK16" i="1"/>
  <c r="AJ16" i="1"/>
  <c r="AI16" i="1"/>
  <c r="AF16" i="1"/>
  <c r="AE16" i="1"/>
  <c r="AD16" i="1"/>
  <c r="AA16" i="1"/>
  <c r="Z16" i="1"/>
  <c r="Y16" i="1"/>
  <c r="V16" i="1"/>
  <c r="U16" i="1"/>
  <c r="T16" i="1"/>
  <c r="Q16" i="1"/>
  <c r="P16" i="1"/>
  <c r="O16" i="1"/>
  <c r="L16" i="1"/>
  <c r="K16" i="1"/>
  <c r="J16" i="1"/>
  <c r="G16" i="1"/>
  <c r="F16" i="1"/>
  <c r="E16" i="1"/>
  <c r="BE15" i="1"/>
  <c r="BD15" i="1"/>
  <c r="BC15" i="1"/>
  <c r="AZ15" i="1"/>
  <c r="AY15" i="1"/>
  <c r="AX15" i="1"/>
  <c r="AU15" i="1"/>
  <c r="AT15" i="1"/>
  <c r="AS15" i="1"/>
  <c r="AP15" i="1"/>
  <c r="AO15" i="1"/>
  <c r="AN15" i="1"/>
  <c r="AK15" i="1"/>
  <c r="AJ15" i="1"/>
  <c r="AI15" i="1"/>
  <c r="AF15" i="1"/>
  <c r="AE15" i="1"/>
  <c r="AD15" i="1"/>
  <c r="AA15" i="1"/>
  <c r="Z15" i="1"/>
  <c r="Y15" i="1"/>
  <c r="V15" i="1"/>
  <c r="U15" i="1"/>
  <c r="T15" i="1"/>
  <c r="Q15" i="1"/>
  <c r="P15" i="1"/>
  <c r="O15" i="1"/>
  <c r="L15" i="1"/>
  <c r="K15" i="1"/>
  <c r="J15" i="1"/>
  <c r="G15" i="1"/>
  <c r="F15" i="1"/>
  <c r="E15" i="1"/>
  <c r="BE14" i="1"/>
  <c r="BD14" i="1"/>
  <c r="BC14" i="1"/>
  <c r="AZ14" i="1"/>
  <c r="AY14" i="1"/>
  <c r="AX14" i="1"/>
  <c r="AU14" i="1"/>
  <c r="AT14" i="1"/>
  <c r="AS14" i="1"/>
  <c r="AP14" i="1"/>
  <c r="AO14" i="1"/>
  <c r="AN14" i="1"/>
  <c r="AK14" i="1"/>
  <c r="AJ14" i="1"/>
  <c r="AI14" i="1"/>
  <c r="AF14" i="1"/>
  <c r="AE14" i="1"/>
  <c r="AD14" i="1"/>
  <c r="AA14" i="1"/>
  <c r="Z14" i="1"/>
  <c r="Y14" i="1"/>
  <c r="V14" i="1"/>
  <c r="U14" i="1"/>
  <c r="T14" i="1"/>
  <c r="Q14" i="1"/>
  <c r="P14" i="1"/>
  <c r="O14" i="1"/>
  <c r="L14" i="1"/>
  <c r="K14" i="1"/>
  <c r="J14" i="1"/>
  <c r="G14" i="1"/>
  <c r="F14" i="1"/>
  <c r="E14" i="1"/>
  <c r="BE13" i="1"/>
  <c r="BD13" i="1"/>
  <c r="BC13" i="1"/>
  <c r="AZ13" i="1"/>
  <c r="AY13" i="1"/>
  <c r="AX13" i="1"/>
  <c r="AU13" i="1"/>
  <c r="AT13" i="1"/>
  <c r="AS13" i="1"/>
  <c r="AP13" i="1"/>
  <c r="AO13" i="1"/>
  <c r="AN13" i="1"/>
  <c r="AK13" i="1"/>
  <c r="AJ13" i="1"/>
  <c r="AI13" i="1"/>
  <c r="AF13" i="1"/>
  <c r="AE13" i="1"/>
  <c r="AD13" i="1"/>
  <c r="AA13" i="1"/>
  <c r="Z13" i="1"/>
  <c r="Y13" i="1"/>
  <c r="V13" i="1"/>
  <c r="U13" i="1"/>
  <c r="T13" i="1"/>
  <c r="Q13" i="1"/>
  <c r="P13" i="1"/>
  <c r="O13" i="1"/>
  <c r="L13" i="1"/>
  <c r="K13" i="1"/>
  <c r="J13" i="1"/>
  <c r="G13" i="1"/>
  <c r="F13" i="1"/>
  <c r="E13" i="1"/>
  <c r="BE12" i="1"/>
  <c r="BD12" i="1"/>
  <c r="BC12" i="1"/>
  <c r="AZ12" i="1"/>
  <c r="AY12" i="1"/>
  <c r="AX12" i="1"/>
  <c r="AU12" i="1"/>
  <c r="AT12" i="1"/>
  <c r="AS12" i="1"/>
  <c r="AP12" i="1"/>
  <c r="AO12" i="1"/>
  <c r="AN12" i="1"/>
  <c r="AK12" i="1"/>
  <c r="AJ12" i="1"/>
  <c r="AI12" i="1"/>
  <c r="AF12" i="1"/>
  <c r="AE12" i="1"/>
  <c r="AD12" i="1"/>
  <c r="AA12" i="1"/>
  <c r="Z12" i="1"/>
  <c r="Y12" i="1"/>
  <c r="V12" i="1"/>
  <c r="U12" i="1"/>
  <c r="T12" i="1"/>
  <c r="Q12" i="1"/>
  <c r="P12" i="1"/>
  <c r="O12" i="1"/>
  <c r="L12" i="1"/>
  <c r="K12" i="1"/>
  <c r="J12" i="1"/>
  <c r="G12" i="1"/>
  <c r="F12" i="1"/>
  <c r="E12" i="1"/>
  <c r="BE11" i="1"/>
  <c r="BD11" i="1"/>
  <c r="BC11" i="1"/>
  <c r="AZ11" i="1"/>
  <c r="AY11" i="1"/>
  <c r="AX11" i="1"/>
  <c r="AU11" i="1"/>
  <c r="AT11" i="1"/>
  <c r="AS11" i="1"/>
  <c r="AP11" i="1"/>
  <c r="AO11" i="1"/>
  <c r="AN11" i="1"/>
  <c r="AK11" i="1"/>
  <c r="AJ11" i="1"/>
  <c r="AI11" i="1"/>
  <c r="AF11" i="1"/>
  <c r="AE11" i="1"/>
  <c r="AD11" i="1"/>
  <c r="AA11" i="1"/>
  <c r="Z11" i="1"/>
  <c r="Y11" i="1"/>
  <c r="V11" i="1"/>
  <c r="U11" i="1"/>
  <c r="T11" i="1"/>
  <c r="Q11" i="1"/>
  <c r="P11" i="1"/>
  <c r="O11" i="1"/>
  <c r="L11" i="1"/>
  <c r="K11" i="1"/>
  <c r="J11" i="1"/>
  <c r="G11" i="1"/>
  <c r="F11" i="1"/>
  <c r="E11" i="1"/>
  <c r="BE10" i="1"/>
  <c r="BD10" i="1"/>
  <c r="BC10" i="1"/>
  <c r="AZ10" i="1"/>
  <c r="AY10" i="1"/>
  <c r="AX10" i="1"/>
  <c r="AU10" i="1"/>
  <c r="AT10" i="1"/>
  <c r="AS10" i="1"/>
  <c r="AP10" i="1"/>
  <c r="AO10" i="1"/>
  <c r="AN10" i="1"/>
  <c r="AK10" i="1"/>
  <c r="AJ10" i="1"/>
  <c r="AI10" i="1"/>
  <c r="AF10" i="1"/>
  <c r="AE10" i="1"/>
  <c r="AD10" i="1"/>
  <c r="AA10" i="1"/>
  <c r="Z10" i="1"/>
  <c r="Y10" i="1"/>
  <c r="V10" i="1"/>
  <c r="U10" i="1"/>
  <c r="T10" i="1"/>
  <c r="Q10" i="1"/>
  <c r="P10" i="1"/>
  <c r="O10" i="1"/>
  <c r="L10" i="1"/>
  <c r="K10" i="1"/>
  <c r="J10" i="1"/>
  <c r="G10" i="1"/>
  <c r="F10" i="1"/>
  <c r="E10" i="1"/>
  <c r="BE9" i="1"/>
  <c r="BD9" i="1"/>
  <c r="BC9" i="1"/>
  <c r="AZ9" i="1"/>
  <c r="AY9" i="1"/>
  <c r="AX9" i="1"/>
  <c r="AU9" i="1"/>
  <c r="AT9" i="1"/>
  <c r="AS9" i="1"/>
  <c r="AP9" i="1"/>
  <c r="AO9" i="1"/>
  <c r="AN9" i="1"/>
  <c r="AK9" i="1"/>
  <c r="AJ9" i="1"/>
  <c r="AI9" i="1"/>
  <c r="AF9" i="1"/>
  <c r="AE9" i="1"/>
  <c r="AD9" i="1"/>
  <c r="AA9" i="1"/>
  <c r="Z9" i="1"/>
  <c r="Y9" i="1"/>
  <c r="V9" i="1"/>
  <c r="U9" i="1"/>
  <c r="T9" i="1"/>
  <c r="Q9" i="1"/>
  <c r="P9" i="1"/>
  <c r="O9" i="1"/>
  <c r="L9" i="1"/>
  <c r="K9" i="1"/>
  <c r="J9" i="1"/>
  <c r="G9" i="1"/>
  <c r="F9" i="1"/>
  <c r="E9" i="1"/>
  <c r="BE8" i="1"/>
  <c r="BD8" i="1"/>
  <c r="BC8" i="1"/>
  <c r="AZ8" i="1"/>
  <c r="AY8" i="1"/>
  <c r="AX8" i="1"/>
  <c r="AU8" i="1"/>
  <c r="AT8" i="1"/>
  <c r="AS8" i="1"/>
  <c r="AP8" i="1"/>
  <c r="AO8" i="1"/>
  <c r="AN8" i="1"/>
  <c r="AK8" i="1"/>
  <c r="AJ8" i="1"/>
  <c r="AI8" i="1"/>
  <c r="AF8" i="1"/>
  <c r="AE8" i="1"/>
  <c r="AD8" i="1"/>
  <c r="AA8" i="1"/>
  <c r="Z8" i="1"/>
  <c r="Y8" i="1"/>
  <c r="V8" i="1"/>
  <c r="U8" i="1"/>
  <c r="T8" i="1"/>
  <c r="Q8" i="1"/>
  <c r="P8" i="1"/>
  <c r="O8" i="1"/>
  <c r="L8" i="1"/>
  <c r="K8" i="1"/>
  <c r="J8" i="1"/>
  <c r="G8" i="1"/>
  <c r="F8" i="1"/>
  <c r="E8" i="1"/>
  <c r="BE7" i="1"/>
  <c r="BD7" i="1"/>
  <c r="BC7" i="1"/>
  <c r="AZ7" i="1"/>
  <c r="AY7" i="1"/>
  <c r="AX7" i="1"/>
  <c r="AU7" i="1"/>
  <c r="AT7" i="1"/>
  <c r="AS7" i="1"/>
  <c r="AP7" i="1"/>
  <c r="AO7" i="1"/>
  <c r="AN7" i="1"/>
  <c r="AK7" i="1"/>
  <c r="AJ7" i="1"/>
  <c r="AI7" i="1"/>
  <c r="AF7" i="1"/>
  <c r="AE7" i="1"/>
  <c r="AD7" i="1"/>
  <c r="AA7" i="1"/>
  <c r="Z7" i="1"/>
  <c r="Y7" i="1"/>
  <c r="V7" i="1"/>
  <c r="U7" i="1"/>
  <c r="T7" i="1"/>
  <c r="Q7" i="1"/>
  <c r="P7" i="1"/>
  <c r="O7" i="1"/>
  <c r="L7" i="1"/>
  <c r="K7" i="1"/>
  <c r="J7" i="1"/>
  <c r="G7" i="1"/>
  <c r="F7" i="1"/>
  <c r="E7" i="1"/>
  <c r="BE6" i="1"/>
  <c r="BD6" i="1"/>
  <c r="BC6" i="1"/>
  <c r="AZ6" i="1"/>
  <c r="AY6" i="1"/>
  <c r="AX6" i="1"/>
  <c r="AU6" i="1"/>
  <c r="AT6" i="1"/>
  <c r="AS6" i="1"/>
  <c r="AP6" i="1"/>
  <c r="AO6" i="1"/>
  <c r="AN6" i="1"/>
  <c r="AK6" i="1"/>
  <c r="AJ6" i="1"/>
  <c r="AI6" i="1"/>
  <c r="AF6" i="1"/>
  <c r="AE6" i="1"/>
  <c r="AD6" i="1"/>
  <c r="AA6" i="1"/>
  <c r="Z6" i="1"/>
  <c r="Y6" i="1"/>
  <c r="V6" i="1"/>
  <c r="U6" i="1"/>
  <c r="T6" i="1"/>
  <c r="Q6" i="1"/>
  <c r="P6" i="1"/>
  <c r="O6" i="1"/>
  <c r="L6" i="1"/>
  <c r="K6" i="1"/>
  <c r="J6" i="1"/>
  <c r="G6" i="1"/>
  <c r="F6" i="1"/>
  <c r="E6" i="1"/>
  <c r="BE5" i="1"/>
  <c r="BD5" i="1"/>
  <c r="BC5" i="1"/>
  <c r="AZ5" i="1"/>
  <c r="AY5" i="1"/>
  <c r="AX5" i="1"/>
  <c r="AU5" i="1"/>
  <c r="AT5" i="1"/>
  <c r="AS5" i="1"/>
  <c r="AP5" i="1"/>
  <c r="AO5" i="1"/>
  <c r="AN5" i="1"/>
  <c r="AK5" i="1"/>
  <c r="AJ5" i="1"/>
  <c r="AI5" i="1"/>
  <c r="AF5" i="1"/>
  <c r="AE5" i="1"/>
  <c r="AD5" i="1"/>
  <c r="AA5" i="1"/>
  <c r="Z5" i="1"/>
  <c r="Y5" i="1"/>
  <c r="V5" i="1"/>
  <c r="U5" i="1"/>
  <c r="T5" i="1"/>
  <c r="Q5" i="1"/>
  <c r="P5" i="1"/>
  <c r="O5" i="1"/>
  <c r="L5" i="1"/>
  <c r="K5" i="1"/>
  <c r="J5" i="1"/>
  <c r="G5" i="1"/>
  <c r="F5" i="1"/>
  <c r="E5" i="1"/>
  <c r="BE4" i="1"/>
  <c r="BD4" i="1"/>
  <c r="BC4" i="1"/>
  <c r="AZ4" i="1"/>
  <c r="AY4" i="1"/>
  <c r="AX4" i="1"/>
  <c r="AU4" i="1"/>
  <c r="AT4" i="1"/>
  <c r="AS4" i="1"/>
  <c r="AP4" i="1"/>
  <c r="AO4" i="1"/>
  <c r="AN4" i="1"/>
  <c r="AK4" i="1"/>
  <c r="AJ4" i="1"/>
  <c r="AI4" i="1"/>
  <c r="AF4" i="1"/>
  <c r="AE4" i="1"/>
  <c r="AD4" i="1"/>
  <c r="AA4" i="1"/>
  <c r="Z4" i="1"/>
  <c r="Y4" i="1"/>
  <c r="V4" i="1"/>
  <c r="U4" i="1"/>
  <c r="T4" i="1"/>
  <c r="Q4" i="1"/>
  <c r="P4" i="1"/>
  <c r="O4" i="1"/>
  <c r="L4" i="1"/>
  <c r="K4" i="1"/>
  <c r="J4" i="1"/>
  <c r="G4" i="1"/>
  <c r="F4" i="1"/>
  <c r="E4" i="1"/>
  <c r="BE36" i="3"/>
  <c r="BD36" i="3"/>
  <c r="BC36" i="3"/>
  <c r="AZ36" i="3"/>
  <c r="AY36" i="3"/>
  <c r="AX36" i="3"/>
  <c r="L36" i="3"/>
  <c r="K36" i="3"/>
  <c r="J36" i="3"/>
  <c r="G36" i="3"/>
  <c r="F36" i="3"/>
  <c r="E36" i="3"/>
  <c r="BE35" i="3"/>
  <c r="BD35" i="3"/>
  <c r="BC35" i="3"/>
  <c r="AZ35" i="3"/>
  <c r="AY35" i="3"/>
  <c r="AX35" i="3"/>
  <c r="AU35" i="3"/>
  <c r="AT35" i="3"/>
  <c r="AS35" i="3"/>
  <c r="AP35" i="3"/>
  <c r="AO35" i="3"/>
  <c r="AN35" i="3"/>
  <c r="AK35" i="3"/>
  <c r="AJ35" i="3"/>
  <c r="AI35" i="3"/>
  <c r="AF35" i="3"/>
  <c r="AE35" i="3"/>
  <c r="AD35" i="3"/>
  <c r="AA35" i="3"/>
  <c r="Z35" i="3"/>
  <c r="Y35" i="3"/>
  <c r="V35" i="3"/>
  <c r="U35" i="3"/>
  <c r="T35" i="3"/>
  <c r="Q35" i="3"/>
  <c r="P35" i="3"/>
  <c r="O35" i="3"/>
  <c r="L35" i="3"/>
  <c r="K35" i="3"/>
  <c r="J35" i="3"/>
  <c r="G35" i="3"/>
  <c r="F35" i="3"/>
  <c r="E35" i="3"/>
  <c r="BE34" i="3"/>
  <c r="BD34" i="3"/>
  <c r="BC34" i="3"/>
  <c r="AZ34" i="3"/>
  <c r="AY34" i="3"/>
  <c r="AX34" i="3"/>
  <c r="AU34" i="3"/>
  <c r="AT34" i="3"/>
  <c r="AS34" i="3"/>
  <c r="AP34" i="3"/>
  <c r="AO34" i="3"/>
  <c r="AN34" i="3"/>
  <c r="AK34" i="3"/>
  <c r="AJ34" i="3"/>
  <c r="AI34" i="3"/>
  <c r="AF34" i="3"/>
  <c r="AE34" i="3"/>
  <c r="AD34" i="3"/>
  <c r="AA34" i="3"/>
  <c r="Z34" i="3"/>
  <c r="Y34" i="3"/>
  <c r="V34" i="3"/>
  <c r="U34" i="3"/>
  <c r="T34" i="3"/>
  <c r="Q34" i="3"/>
  <c r="P34" i="3"/>
  <c r="O34" i="3"/>
  <c r="L34" i="3"/>
  <c r="K34" i="3"/>
  <c r="J34" i="3"/>
  <c r="G34" i="3"/>
  <c r="F34" i="3"/>
  <c r="E34" i="3"/>
  <c r="BE33" i="3"/>
  <c r="BD33" i="3"/>
  <c r="BC33" i="3"/>
  <c r="G33" i="3"/>
  <c r="F33" i="3"/>
  <c r="E33" i="3"/>
  <c r="BE32" i="3"/>
  <c r="BD32" i="3"/>
  <c r="BC32" i="3"/>
  <c r="AZ32" i="3"/>
  <c r="AY32" i="3"/>
  <c r="AX32" i="3"/>
  <c r="AU32" i="3"/>
  <c r="AT32" i="3"/>
  <c r="AS32" i="3"/>
  <c r="AP32" i="3"/>
  <c r="AO32" i="3"/>
  <c r="AN32" i="3"/>
  <c r="AK32" i="3"/>
  <c r="AJ32" i="3"/>
  <c r="AI32" i="3"/>
  <c r="AF32" i="3"/>
  <c r="AE32" i="3"/>
  <c r="AD32" i="3"/>
  <c r="AA32" i="3"/>
  <c r="Z32" i="3"/>
  <c r="Y32" i="3"/>
  <c r="V32" i="3"/>
  <c r="U32" i="3"/>
  <c r="T32" i="3"/>
  <c r="Q32" i="3"/>
  <c r="P32" i="3"/>
  <c r="O32" i="3"/>
  <c r="L32" i="3"/>
  <c r="K32" i="3"/>
  <c r="J32" i="3"/>
  <c r="G32" i="3"/>
  <c r="F32" i="3"/>
  <c r="E32" i="3"/>
  <c r="BE31" i="3"/>
  <c r="BD31" i="3"/>
  <c r="BC31" i="3"/>
  <c r="AZ31" i="3"/>
  <c r="AY31" i="3"/>
  <c r="AX31" i="3"/>
  <c r="AU31" i="3"/>
  <c r="AT31" i="3"/>
  <c r="AS31" i="3"/>
  <c r="AP31" i="3"/>
  <c r="AO31" i="3"/>
  <c r="AN31" i="3"/>
  <c r="AK31" i="3"/>
  <c r="AJ31" i="3"/>
  <c r="AI31" i="3"/>
  <c r="AF31" i="3"/>
  <c r="AE31" i="3"/>
  <c r="AD31" i="3"/>
  <c r="AA31" i="3"/>
  <c r="Z31" i="3"/>
  <c r="Y31" i="3"/>
  <c r="V31" i="3"/>
  <c r="U31" i="3"/>
  <c r="T31" i="3"/>
  <c r="Q31" i="3"/>
  <c r="P31" i="3"/>
  <c r="O31" i="3"/>
  <c r="L31" i="3"/>
  <c r="K31" i="3"/>
  <c r="J31" i="3"/>
  <c r="G31" i="3"/>
  <c r="F31" i="3"/>
  <c r="E31" i="3"/>
  <c r="BE30" i="3"/>
  <c r="BD30" i="3"/>
  <c r="BC30" i="3"/>
  <c r="BE29" i="3"/>
  <c r="BD29" i="3"/>
  <c r="BC29" i="3"/>
  <c r="AZ29" i="3"/>
  <c r="AY29" i="3"/>
  <c r="AX29" i="3"/>
  <c r="AU29" i="3"/>
  <c r="AT29" i="3"/>
  <c r="AS29" i="3"/>
  <c r="AP29" i="3"/>
  <c r="AO29" i="3"/>
  <c r="AN29" i="3"/>
  <c r="AK29" i="3"/>
  <c r="AJ29" i="3"/>
  <c r="AI29" i="3"/>
  <c r="AF29" i="3"/>
  <c r="AE29" i="3"/>
  <c r="AD29" i="3"/>
  <c r="AA29" i="3"/>
  <c r="Z29" i="3"/>
  <c r="Y29" i="3"/>
  <c r="V29" i="3"/>
  <c r="U29" i="3"/>
  <c r="T29" i="3"/>
  <c r="Q29" i="3"/>
  <c r="P29" i="3"/>
  <c r="O29" i="3"/>
  <c r="L29" i="3"/>
  <c r="K29" i="3"/>
  <c r="J29" i="3"/>
  <c r="G29" i="3"/>
  <c r="F29" i="3"/>
  <c r="E29" i="3"/>
  <c r="BE28" i="3"/>
  <c r="BD28" i="3"/>
  <c r="BC28" i="3"/>
  <c r="AZ28" i="3"/>
  <c r="AY28" i="3"/>
  <c r="AX28" i="3"/>
  <c r="AU28" i="3"/>
  <c r="AT28" i="3"/>
  <c r="AS28" i="3"/>
  <c r="AP28" i="3"/>
  <c r="AO28" i="3"/>
  <c r="AN28" i="3"/>
  <c r="AK28" i="3"/>
  <c r="AJ28" i="3"/>
  <c r="AI28" i="3"/>
  <c r="AF28" i="3"/>
  <c r="AE28" i="3"/>
  <c r="AD28" i="3"/>
  <c r="AA28" i="3"/>
  <c r="Z28" i="3"/>
  <c r="Y28" i="3"/>
  <c r="V28" i="3"/>
  <c r="U28" i="3"/>
  <c r="T28" i="3"/>
  <c r="Q28" i="3"/>
  <c r="P28" i="3"/>
  <c r="O28" i="3"/>
  <c r="L28" i="3"/>
  <c r="K28" i="3"/>
  <c r="J28" i="3"/>
  <c r="G28" i="3"/>
  <c r="F28" i="3"/>
  <c r="E28" i="3"/>
  <c r="BE27" i="3"/>
  <c r="BD27" i="3"/>
  <c r="BC27" i="3"/>
  <c r="G27" i="3"/>
  <c r="F27" i="3"/>
  <c r="E27" i="3"/>
  <c r="BE26" i="3"/>
  <c r="BD26" i="3"/>
  <c r="BC26" i="3"/>
  <c r="AZ26" i="3"/>
  <c r="AY26" i="3"/>
  <c r="AX26" i="3"/>
  <c r="AU26" i="3"/>
  <c r="AT26" i="3"/>
  <c r="AS26" i="3"/>
  <c r="AP26" i="3"/>
  <c r="AO26" i="3"/>
  <c r="AN26" i="3"/>
  <c r="AK26" i="3"/>
  <c r="AJ26" i="3"/>
  <c r="AI26" i="3"/>
  <c r="AF26" i="3"/>
  <c r="AE26" i="3"/>
  <c r="AD26" i="3"/>
  <c r="AA26" i="3"/>
  <c r="Z26" i="3"/>
  <c r="Y26" i="3"/>
  <c r="V26" i="3"/>
  <c r="U26" i="3"/>
  <c r="T26" i="3"/>
  <c r="Q26" i="3"/>
  <c r="P26" i="3"/>
  <c r="O26" i="3"/>
  <c r="L26" i="3"/>
  <c r="K26" i="3"/>
  <c r="J26" i="3"/>
  <c r="G26" i="3"/>
  <c r="F26" i="3"/>
  <c r="E26" i="3"/>
  <c r="BE25" i="3"/>
  <c r="BD25" i="3"/>
  <c r="BC25" i="3"/>
  <c r="AZ25" i="3"/>
  <c r="AY25" i="3"/>
  <c r="AX25" i="3"/>
  <c r="AU25" i="3"/>
  <c r="AT25" i="3"/>
  <c r="AS25" i="3"/>
  <c r="AP25" i="3"/>
  <c r="AO25" i="3"/>
  <c r="AN25" i="3"/>
  <c r="AK25" i="3"/>
  <c r="AJ25" i="3"/>
  <c r="AI25" i="3"/>
  <c r="AF25" i="3"/>
  <c r="AE25" i="3"/>
  <c r="AD25" i="3"/>
  <c r="AA25" i="3"/>
  <c r="Z25" i="3"/>
  <c r="Y25" i="3"/>
  <c r="V25" i="3"/>
  <c r="U25" i="3"/>
  <c r="T25" i="3"/>
  <c r="Q25" i="3"/>
  <c r="P25" i="3"/>
  <c r="O25" i="3"/>
  <c r="L25" i="3"/>
  <c r="K25" i="3"/>
  <c r="J25" i="3"/>
  <c r="G25" i="3"/>
  <c r="F25" i="3"/>
  <c r="E25" i="3"/>
  <c r="BE24" i="3"/>
  <c r="BD24" i="3"/>
  <c r="BC24" i="3"/>
  <c r="G24" i="3"/>
  <c r="F24" i="3"/>
  <c r="E24" i="3"/>
  <c r="BE23" i="3"/>
  <c r="BD23" i="3"/>
  <c r="BC23" i="3"/>
  <c r="AZ23" i="3"/>
  <c r="AY23" i="3"/>
  <c r="AX23" i="3"/>
  <c r="AU23" i="3"/>
  <c r="AT23" i="3"/>
  <c r="AS23" i="3"/>
  <c r="AP23" i="3"/>
  <c r="AO23" i="3"/>
  <c r="AN23" i="3"/>
  <c r="AK23" i="3"/>
  <c r="AJ23" i="3"/>
  <c r="AI23" i="3"/>
  <c r="AF23" i="3"/>
  <c r="AE23" i="3"/>
  <c r="AD23" i="3"/>
  <c r="AA23" i="3"/>
  <c r="Z23" i="3"/>
  <c r="Y23" i="3"/>
  <c r="V23" i="3"/>
  <c r="U23" i="3"/>
  <c r="T23" i="3"/>
  <c r="Q23" i="3"/>
  <c r="P23" i="3"/>
  <c r="O23" i="3"/>
  <c r="L23" i="3"/>
  <c r="K23" i="3"/>
  <c r="J23" i="3"/>
  <c r="G23" i="3"/>
  <c r="F23" i="3"/>
  <c r="E23" i="3"/>
  <c r="BE22" i="3"/>
  <c r="BD22" i="3"/>
  <c r="BC22" i="3"/>
  <c r="AZ22" i="3"/>
  <c r="AY22" i="3"/>
  <c r="AX22" i="3"/>
  <c r="AU22" i="3"/>
  <c r="AT22" i="3"/>
  <c r="AS22" i="3"/>
  <c r="AP22" i="3"/>
  <c r="AO22" i="3"/>
  <c r="AN22" i="3"/>
  <c r="AK22" i="3"/>
  <c r="AJ22" i="3"/>
  <c r="AI22" i="3"/>
  <c r="AF22" i="3"/>
  <c r="AE22" i="3"/>
  <c r="AD22" i="3"/>
  <c r="AA22" i="3"/>
  <c r="Z22" i="3"/>
  <c r="Y22" i="3"/>
  <c r="V22" i="3"/>
  <c r="U22" i="3"/>
  <c r="T22" i="3"/>
  <c r="Q22" i="3"/>
  <c r="P22" i="3"/>
  <c r="O22" i="3"/>
  <c r="L22" i="3"/>
  <c r="K22" i="3"/>
  <c r="J22" i="3"/>
  <c r="G22" i="3"/>
  <c r="F22" i="3"/>
  <c r="E22" i="3"/>
  <c r="BE21" i="3"/>
  <c r="BD21" i="3"/>
  <c r="BC21" i="3"/>
  <c r="G21" i="3"/>
  <c r="F21" i="3"/>
  <c r="E21" i="3"/>
  <c r="BE20" i="3"/>
  <c r="BD20" i="3"/>
  <c r="BC20" i="3"/>
  <c r="AZ20" i="3"/>
  <c r="AY20" i="3"/>
  <c r="AX20" i="3"/>
  <c r="AU20" i="3"/>
  <c r="AT20" i="3"/>
  <c r="AS20" i="3"/>
  <c r="AP20" i="3"/>
  <c r="AO20" i="3"/>
  <c r="AN20" i="3"/>
  <c r="AK20" i="3"/>
  <c r="AJ20" i="3"/>
  <c r="AI20" i="3"/>
  <c r="AF20" i="3"/>
  <c r="AE20" i="3"/>
  <c r="AD20" i="3"/>
  <c r="AA20" i="3"/>
  <c r="Z20" i="3"/>
  <c r="Y20" i="3"/>
  <c r="V20" i="3"/>
  <c r="U20" i="3"/>
  <c r="T20" i="3"/>
  <c r="Q20" i="3"/>
  <c r="P20" i="3"/>
  <c r="O20" i="3"/>
  <c r="L20" i="3"/>
  <c r="K20" i="3"/>
  <c r="J20" i="3"/>
  <c r="G20" i="3"/>
  <c r="F20" i="3"/>
  <c r="E20" i="3"/>
  <c r="BE19" i="3"/>
  <c r="BD19" i="3"/>
  <c r="BC19" i="3"/>
  <c r="AZ19" i="3"/>
  <c r="AY19" i="3"/>
  <c r="AX19" i="3"/>
  <c r="AU19" i="3"/>
  <c r="AT19" i="3"/>
  <c r="AS19" i="3"/>
  <c r="AP19" i="3"/>
  <c r="AO19" i="3"/>
  <c r="AN19" i="3"/>
  <c r="AK19" i="3"/>
  <c r="AJ19" i="3"/>
  <c r="AI19" i="3"/>
  <c r="AF19" i="3"/>
  <c r="AE19" i="3"/>
  <c r="AD19" i="3"/>
  <c r="AA19" i="3"/>
  <c r="Z19" i="3"/>
  <c r="Y19" i="3"/>
  <c r="V19" i="3"/>
  <c r="U19" i="3"/>
  <c r="T19" i="3"/>
  <c r="Q19" i="3"/>
  <c r="P19" i="3"/>
  <c r="O19" i="3"/>
  <c r="L19" i="3"/>
  <c r="K19" i="3"/>
  <c r="J19" i="3"/>
  <c r="G19" i="3"/>
  <c r="F19" i="3"/>
  <c r="E19" i="3"/>
  <c r="BE18" i="3"/>
  <c r="BD18" i="3"/>
  <c r="BC18" i="3"/>
  <c r="G18" i="3"/>
  <c r="F18" i="3"/>
  <c r="E18" i="3"/>
  <c r="BE17" i="3"/>
  <c r="BD17" i="3"/>
  <c r="BC17" i="3"/>
  <c r="AZ17" i="3"/>
  <c r="AY17" i="3"/>
  <c r="AX17" i="3"/>
  <c r="AU17" i="3"/>
  <c r="AT17" i="3"/>
  <c r="AS17" i="3"/>
  <c r="AP17" i="3"/>
  <c r="AO17" i="3"/>
  <c r="AN17" i="3"/>
  <c r="AK17" i="3"/>
  <c r="AJ17" i="3"/>
  <c r="AI17" i="3"/>
  <c r="AF17" i="3"/>
  <c r="AE17" i="3"/>
  <c r="AD17" i="3"/>
  <c r="AA17" i="3"/>
  <c r="Z17" i="3"/>
  <c r="Y17" i="3"/>
  <c r="V17" i="3"/>
  <c r="U17" i="3"/>
  <c r="T17" i="3"/>
  <c r="Q17" i="3"/>
  <c r="P17" i="3"/>
  <c r="O17" i="3"/>
  <c r="L17" i="3"/>
  <c r="K17" i="3"/>
  <c r="J17" i="3"/>
  <c r="G17" i="3"/>
  <c r="F17" i="3"/>
  <c r="E17" i="3"/>
  <c r="BE16" i="3"/>
  <c r="BD16" i="3"/>
  <c r="BC16" i="3"/>
  <c r="AZ16" i="3"/>
  <c r="AY16" i="3"/>
  <c r="AX16" i="3"/>
  <c r="AU16" i="3"/>
  <c r="AT16" i="3"/>
  <c r="AS16" i="3"/>
  <c r="AP16" i="3"/>
  <c r="AO16" i="3"/>
  <c r="AN16" i="3"/>
  <c r="AK16" i="3"/>
  <c r="AJ16" i="3"/>
  <c r="AI16" i="3"/>
  <c r="AF16" i="3"/>
  <c r="AE16" i="3"/>
  <c r="AD16" i="3"/>
  <c r="AA16" i="3"/>
  <c r="Z16" i="3"/>
  <c r="Y16" i="3"/>
  <c r="V16" i="3"/>
  <c r="U16" i="3"/>
  <c r="T16" i="3"/>
  <c r="Q16" i="3"/>
  <c r="P16" i="3"/>
  <c r="O16" i="3"/>
  <c r="L16" i="3"/>
  <c r="K16" i="3"/>
  <c r="J16" i="3"/>
  <c r="G16" i="3"/>
  <c r="F16" i="3"/>
  <c r="E16" i="3"/>
  <c r="BE15" i="3"/>
  <c r="BD15" i="3"/>
  <c r="BC15" i="3"/>
  <c r="G15" i="3"/>
  <c r="F15" i="3"/>
  <c r="E15" i="3"/>
  <c r="BJ14" i="3"/>
  <c r="BI14" i="3"/>
  <c r="BE14" i="3"/>
  <c r="BD14" i="3"/>
  <c r="BC14" i="3"/>
  <c r="AZ14" i="3"/>
  <c r="AY14" i="3"/>
  <c r="AX14" i="3"/>
  <c r="AU14" i="3"/>
  <c r="AT14" i="3"/>
  <c r="AS14" i="3"/>
  <c r="AP14" i="3"/>
  <c r="AO14" i="3"/>
  <c r="AN14" i="3"/>
  <c r="AK14" i="3"/>
  <c r="AJ14" i="3"/>
  <c r="AI14" i="3"/>
  <c r="AF14" i="3"/>
  <c r="AE14" i="3"/>
  <c r="AD14" i="3"/>
  <c r="AA14" i="3"/>
  <c r="Z14" i="3"/>
  <c r="Y14" i="3"/>
  <c r="V14" i="3"/>
  <c r="U14" i="3"/>
  <c r="T14" i="3"/>
  <c r="Q14" i="3"/>
  <c r="P14" i="3"/>
  <c r="O14" i="3"/>
  <c r="L14" i="3"/>
  <c r="K14" i="3"/>
  <c r="J14" i="3"/>
  <c r="G14" i="3"/>
  <c r="F14" i="3"/>
  <c r="E14" i="3"/>
  <c r="BE13" i="3"/>
  <c r="BD13" i="3"/>
  <c r="BC13" i="3"/>
  <c r="AZ13" i="3"/>
  <c r="AY13" i="3"/>
  <c r="AX13" i="3"/>
  <c r="AU13" i="3"/>
  <c r="AT13" i="3"/>
  <c r="AS13" i="3"/>
  <c r="AP13" i="3"/>
  <c r="AO13" i="3"/>
  <c r="AN13" i="3"/>
  <c r="AK13" i="3"/>
  <c r="AJ13" i="3"/>
  <c r="AI13" i="3"/>
  <c r="AF13" i="3"/>
  <c r="AE13" i="3"/>
  <c r="AD13" i="3"/>
  <c r="AA13" i="3"/>
  <c r="Z13" i="3"/>
  <c r="Y13" i="3"/>
  <c r="V13" i="3"/>
  <c r="U13" i="3"/>
  <c r="T13" i="3"/>
  <c r="Q13" i="3"/>
  <c r="P13" i="3"/>
  <c r="O13" i="3"/>
  <c r="L13" i="3"/>
  <c r="K13" i="3"/>
  <c r="J13" i="3"/>
  <c r="G13" i="3"/>
  <c r="F13" i="3"/>
  <c r="E13" i="3"/>
  <c r="BE12" i="3"/>
  <c r="BD12" i="3"/>
  <c r="BC12" i="3"/>
  <c r="AZ12" i="3"/>
  <c r="AY12" i="3"/>
  <c r="AX12" i="3"/>
  <c r="AU12" i="3"/>
  <c r="AT12" i="3"/>
  <c r="AS12" i="3"/>
  <c r="AP12" i="3"/>
  <c r="AO12" i="3"/>
  <c r="AN12" i="3"/>
  <c r="AK12" i="3"/>
  <c r="AJ12" i="3"/>
  <c r="AI12" i="3"/>
  <c r="AF12" i="3"/>
  <c r="AE12" i="3"/>
  <c r="AD12" i="3"/>
  <c r="AA12" i="3"/>
  <c r="Z12" i="3"/>
  <c r="Y12" i="3"/>
  <c r="V12" i="3"/>
  <c r="U12" i="3"/>
  <c r="T12" i="3"/>
  <c r="Q12" i="3"/>
  <c r="P12" i="3"/>
  <c r="O12" i="3"/>
  <c r="L12" i="3"/>
  <c r="K12" i="3"/>
  <c r="J12" i="3"/>
  <c r="G12" i="3"/>
  <c r="F12" i="3"/>
  <c r="E12" i="3"/>
  <c r="BE11" i="3"/>
  <c r="BD11" i="3"/>
  <c r="BC11" i="3"/>
  <c r="AZ11" i="3"/>
  <c r="AY11" i="3"/>
  <c r="AX11" i="3"/>
  <c r="AU11" i="3"/>
  <c r="AT11" i="3"/>
  <c r="AS11" i="3"/>
  <c r="AP11" i="3"/>
  <c r="AO11" i="3"/>
  <c r="AN11" i="3"/>
  <c r="AK11" i="3"/>
  <c r="AJ11" i="3"/>
  <c r="AI11" i="3"/>
  <c r="AF11" i="3"/>
  <c r="AE11" i="3"/>
  <c r="AD11" i="3"/>
  <c r="AA11" i="3"/>
  <c r="Z11" i="3"/>
  <c r="Y11" i="3"/>
  <c r="V11" i="3"/>
  <c r="U11" i="3"/>
  <c r="T11" i="3"/>
  <c r="Q11" i="3"/>
  <c r="P11" i="3"/>
  <c r="O11" i="3"/>
  <c r="L11" i="3"/>
  <c r="K11" i="3"/>
  <c r="J11" i="3"/>
  <c r="G11" i="3"/>
  <c r="F11" i="3"/>
  <c r="E11" i="3"/>
  <c r="BE10" i="3"/>
  <c r="BD10" i="3"/>
  <c r="BC10" i="3"/>
  <c r="AZ10" i="3"/>
  <c r="AY10" i="3"/>
  <c r="AX10" i="3"/>
  <c r="AU10" i="3"/>
  <c r="AT10" i="3"/>
  <c r="AS10" i="3"/>
  <c r="AP10" i="3"/>
  <c r="AO10" i="3"/>
  <c r="AN10" i="3"/>
  <c r="AK10" i="3"/>
  <c r="AJ10" i="3"/>
  <c r="AI10" i="3"/>
  <c r="AF10" i="3"/>
  <c r="AE10" i="3"/>
  <c r="AD10" i="3"/>
  <c r="AA10" i="3"/>
  <c r="Z10" i="3"/>
  <c r="Y10" i="3"/>
  <c r="V10" i="3"/>
  <c r="U10" i="3"/>
  <c r="T10" i="3"/>
  <c r="Q10" i="3"/>
  <c r="P10" i="3"/>
  <c r="O10" i="3"/>
  <c r="L10" i="3"/>
  <c r="K10" i="3"/>
  <c r="J10" i="3"/>
  <c r="G10" i="3"/>
  <c r="F10" i="3"/>
  <c r="E10" i="3"/>
  <c r="BE9" i="3"/>
  <c r="BD9" i="3"/>
  <c r="BC9" i="3"/>
  <c r="AZ9" i="3"/>
  <c r="AY9" i="3"/>
  <c r="AX9" i="3"/>
  <c r="AU9" i="3"/>
  <c r="AT9" i="3"/>
  <c r="AS9" i="3"/>
  <c r="AP9" i="3"/>
  <c r="AO9" i="3"/>
  <c r="AN9" i="3"/>
  <c r="AK9" i="3"/>
  <c r="AJ9" i="3"/>
  <c r="AI9" i="3"/>
  <c r="AF9" i="3"/>
  <c r="AE9" i="3"/>
  <c r="AD9" i="3"/>
  <c r="AA9" i="3"/>
  <c r="Z9" i="3"/>
  <c r="Y9" i="3"/>
  <c r="V9" i="3"/>
  <c r="U9" i="3"/>
  <c r="T9" i="3"/>
  <c r="Q9" i="3"/>
  <c r="P9" i="3"/>
  <c r="O9" i="3"/>
  <c r="L9" i="3"/>
  <c r="K9" i="3"/>
  <c r="J9" i="3"/>
  <c r="G9" i="3"/>
  <c r="F9" i="3"/>
  <c r="E9" i="3"/>
  <c r="BE8" i="3"/>
  <c r="BD8" i="3"/>
  <c r="BC8" i="3"/>
  <c r="AZ8" i="3"/>
  <c r="AY8" i="3"/>
  <c r="AX8" i="3"/>
  <c r="AU8" i="3"/>
  <c r="AT8" i="3"/>
  <c r="AS8" i="3"/>
  <c r="AP8" i="3"/>
  <c r="AO8" i="3"/>
  <c r="AN8" i="3"/>
  <c r="AK8" i="3"/>
  <c r="AJ8" i="3"/>
  <c r="AI8" i="3"/>
  <c r="AF8" i="3"/>
  <c r="AE8" i="3"/>
  <c r="AD8" i="3"/>
  <c r="AA8" i="3"/>
  <c r="Z8" i="3"/>
  <c r="Y8" i="3"/>
  <c r="V8" i="3"/>
  <c r="U8" i="3"/>
  <c r="T8" i="3"/>
  <c r="Q8" i="3"/>
  <c r="P8" i="3"/>
  <c r="O8" i="3"/>
  <c r="L8" i="3"/>
  <c r="K8" i="3"/>
  <c r="J8" i="3"/>
  <c r="G8" i="3"/>
  <c r="F8" i="3"/>
  <c r="E8" i="3"/>
  <c r="BE7" i="3"/>
  <c r="BD7" i="3"/>
  <c r="BC7" i="3"/>
  <c r="AZ7" i="3"/>
  <c r="AY7" i="3"/>
  <c r="AX7" i="3"/>
  <c r="AU7" i="3"/>
  <c r="AT7" i="3"/>
  <c r="AS7" i="3"/>
  <c r="AP7" i="3"/>
  <c r="AO7" i="3"/>
  <c r="AN7" i="3"/>
  <c r="AK7" i="3"/>
  <c r="AJ7" i="3"/>
  <c r="AI7" i="3"/>
  <c r="AF7" i="3"/>
  <c r="AE7" i="3"/>
  <c r="AD7" i="3"/>
  <c r="AA7" i="3"/>
  <c r="Z7" i="3"/>
  <c r="Y7" i="3"/>
  <c r="V7" i="3"/>
  <c r="U7" i="3"/>
  <c r="T7" i="3"/>
  <c r="Q7" i="3"/>
  <c r="P7" i="3"/>
  <c r="O7" i="3"/>
  <c r="L7" i="3"/>
  <c r="K7" i="3"/>
  <c r="J7" i="3"/>
  <c r="G7" i="3"/>
  <c r="F7" i="3"/>
  <c r="E7" i="3"/>
  <c r="BE6" i="3"/>
  <c r="BD6" i="3"/>
  <c r="BC6" i="3"/>
  <c r="AZ6" i="3"/>
  <c r="AY6" i="3"/>
  <c r="AX6" i="3"/>
  <c r="AU6" i="3"/>
  <c r="AT6" i="3"/>
  <c r="AS6" i="3"/>
  <c r="AP6" i="3"/>
  <c r="AO6" i="3"/>
  <c r="AN6" i="3"/>
  <c r="AK6" i="3"/>
  <c r="AJ6" i="3"/>
  <c r="AI6" i="3"/>
  <c r="AF6" i="3"/>
  <c r="AE6" i="3"/>
  <c r="AD6" i="3"/>
  <c r="AA6" i="3"/>
  <c r="Z6" i="3"/>
  <c r="Y6" i="3"/>
  <c r="V6" i="3"/>
  <c r="U6" i="3"/>
  <c r="T6" i="3"/>
  <c r="Q6" i="3"/>
  <c r="P6" i="3"/>
  <c r="O6" i="3"/>
  <c r="L6" i="3"/>
  <c r="K6" i="3"/>
  <c r="J6" i="3"/>
  <c r="G6" i="3"/>
  <c r="F6" i="3"/>
  <c r="E6" i="3"/>
  <c r="BE5" i="3"/>
  <c r="BD5" i="3"/>
  <c r="BC5" i="3"/>
  <c r="AZ5" i="3"/>
  <c r="AY5" i="3"/>
  <c r="AX5" i="3"/>
  <c r="AU5" i="3"/>
  <c r="AT5" i="3"/>
  <c r="AS5" i="3"/>
  <c r="AP5" i="3"/>
  <c r="AO5" i="3"/>
  <c r="AN5" i="3"/>
  <c r="AK5" i="3"/>
  <c r="AJ5" i="3"/>
  <c r="AI5" i="3"/>
  <c r="AF5" i="3"/>
  <c r="AE5" i="3"/>
  <c r="AD5" i="3"/>
  <c r="AA5" i="3"/>
  <c r="Z5" i="3"/>
  <c r="Y5" i="3"/>
  <c r="V5" i="3"/>
  <c r="U5" i="3"/>
  <c r="T5" i="3"/>
  <c r="Q5" i="3"/>
  <c r="P5" i="3"/>
  <c r="O5" i="3"/>
  <c r="L5" i="3"/>
  <c r="K5" i="3"/>
  <c r="J5" i="3"/>
  <c r="G5" i="3"/>
  <c r="F5" i="3"/>
  <c r="E5" i="3"/>
  <c r="BE4" i="3"/>
  <c r="BD4" i="3"/>
  <c r="BC4" i="3"/>
  <c r="AZ4" i="3"/>
  <c r="AY4" i="3"/>
  <c r="AX4" i="3"/>
  <c r="AU4" i="3"/>
  <c r="AT4" i="3"/>
  <c r="AS4" i="3"/>
  <c r="AP4" i="3"/>
  <c r="AO4" i="3"/>
  <c r="AN4" i="3"/>
  <c r="AK4" i="3"/>
  <c r="AJ4" i="3"/>
  <c r="AI4" i="3"/>
  <c r="AF4" i="3"/>
  <c r="AE4" i="3"/>
  <c r="AD4" i="3"/>
  <c r="AA4" i="3"/>
  <c r="Z4" i="3"/>
  <c r="Y4" i="3"/>
  <c r="V4" i="3"/>
  <c r="U4" i="3"/>
  <c r="T4" i="3"/>
  <c r="Q4" i="3"/>
  <c r="P4" i="3"/>
  <c r="O4" i="3"/>
  <c r="L4" i="3"/>
  <c r="K4" i="3"/>
  <c r="J4" i="3"/>
  <c r="G4" i="3"/>
  <c r="F4" i="3"/>
  <c r="E4" i="3"/>
  <c r="BE36" i="2"/>
  <c r="BD36" i="2"/>
  <c r="BC36" i="2"/>
  <c r="AZ36" i="2"/>
  <c r="AY36" i="2"/>
  <c r="AX36" i="2"/>
  <c r="AU36" i="2"/>
  <c r="AT36" i="2"/>
  <c r="AS36" i="2"/>
  <c r="AP36" i="2"/>
  <c r="AO36" i="2"/>
  <c r="AN36" i="2"/>
  <c r="AK36" i="2"/>
  <c r="AJ36" i="2"/>
  <c r="AI36" i="2"/>
  <c r="AF36" i="2"/>
  <c r="AE36" i="2"/>
  <c r="AD36" i="2"/>
  <c r="AA36" i="2"/>
  <c r="Z36" i="2"/>
  <c r="Y36" i="2"/>
  <c r="V36" i="2"/>
  <c r="U36" i="2"/>
  <c r="T36" i="2"/>
  <c r="Q36" i="2"/>
  <c r="P36" i="2"/>
  <c r="O36" i="2"/>
  <c r="L36" i="2"/>
  <c r="K36" i="2"/>
  <c r="J36" i="2"/>
  <c r="G36" i="2"/>
  <c r="F36" i="2"/>
  <c r="E36" i="2"/>
  <c r="BE35" i="2"/>
  <c r="BD35" i="2"/>
  <c r="BC35" i="2"/>
  <c r="AZ35" i="2"/>
  <c r="AY35" i="2"/>
  <c r="AX35" i="2"/>
  <c r="AU35" i="2"/>
  <c r="AT35" i="2"/>
  <c r="AS35" i="2"/>
  <c r="AP35" i="2"/>
  <c r="AO35" i="2"/>
  <c r="AN35" i="2"/>
  <c r="AK35" i="2"/>
  <c r="AJ35" i="2"/>
  <c r="AI35" i="2"/>
  <c r="AF35" i="2"/>
  <c r="AE35" i="2"/>
  <c r="AD35" i="2"/>
  <c r="AA35" i="2"/>
  <c r="Z35" i="2"/>
  <c r="Y35" i="2"/>
  <c r="V35" i="2"/>
  <c r="U35" i="2"/>
  <c r="T35" i="2"/>
  <c r="Q35" i="2"/>
  <c r="P35" i="2"/>
  <c r="O35" i="2"/>
  <c r="L35" i="2"/>
  <c r="K35" i="2"/>
  <c r="J35" i="2"/>
  <c r="G35" i="2"/>
  <c r="F35" i="2"/>
  <c r="E35" i="2"/>
  <c r="BE34" i="2"/>
  <c r="BD34" i="2"/>
  <c r="BC34" i="2"/>
  <c r="AZ34" i="2"/>
  <c r="AY34" i="2"/>
  <c r="AX34" i="2"/>
  <c r="AU34" i="2"/>
  <c r="AT34" i="2"/>
  <c r="AS34" i="2"/>
  <c r="AP34" i="2"/>
  <c r="AO34" i="2"/>
  <c r="AN34" i="2"/>
  <c r="AK34" i="2"/>
  <c r="AJ34" i="2"/>
  <c r="AI34" i="2"/>
  <c r="AF34" i="2"/>
  <c r="AE34" i="2"/>
  <c r="AD34" i="2"/>
  <c r="AA34" i="2"/>
  <c r="Z34" i="2"/>
  <c r="Y34" i="2"/>
  <c r="V34" i="2"/>
  <c r="U34" i="2"/>
  <c r="T34" i="2"/>
  <c r="Q34" i="2"/>
  <c r="P34" i="2"/>
  <c r="O34" i="2"/>
  <c r="L34" i="2"/>
  <c r="K34" i="2"/>
  <c r="J34" i="2"/>
  <c r="G34" i="2"/>
  <c r="F34" i="2"/>
  <c r="E34" i="2"/>
  <c r="BE33" i="2"/>
  <c r="BD33" i="2"/>
  <c r="BC33" i="2"/>
  <c r="AZ33" i="2"/>
  <c r="AY33" i="2"/>
  <c r="AX33" i="2"/>
  <c r="AU33" i="2"/>
  <c r="AT33" i="2"/>
  <c r="AS33" i="2"/>
  <c r="AP33" i="2"/>
  <c r="AO33" i="2"/>
  <c r="AN33" i="2"/>
  <c r="AK33" i="2"/>
  <c r="AJ33" i="2"/>
  <c r="AI33" i="2"/>
  <c r="AF33" i="2"/>
  <c r="AE33" i="2"/>
  <c r="AD33" i="2"/>
  <c r="AA33" i="2"/>
  <c r="Z33" i="2"/>
  <c r="Y33" i="2"/>
  <c r="V33" i="2"/>
  <c r="U33" i="2"/>
  <c r="T33" i="2"/>
  <c r="Q33" i="2"/>
  <c r="P33" i="2"/>
  <c r="O33" i="2"/>
  <c r="L33" i="2"/>
  <c r="K33" i="2"/>
  <c r="J33" i="2"/>
  <c r="G33" i="2"/>
  <c r="F33" i="2"/>
  <c r="E33" i="2"/>
  <c r="BE32" i="2"/>
  <c r="BD32" i="2"/>
  <c r="BC32" i="2"/>
  <c r="AZ32" i="2"/>
  <c r="AY32" i="2"/>
  <c r="AX32" i="2"/>
  <c r="AU32" i="2"/>
  <c r="AT32" i="2"/>
  <c r="AS32" i="2"/>
  <c r="AP32" i="2"/>
  <c r="AO32" i="2"/>
  <c r="AN32" i="2"/>
  <c r="AK32" i="2"/>
  <c r="AJ32" i="2"/>
  <c r="AI32" i="2"/>
  <c r="AF32" i="2"/>
  <c r="AE32" i="2"/>
  <c r="AD32" i="2"/>
  <c r="AA32" i="2"/>
  <c r="Z32" i="2"/>
  <c r="Y32" i="2"/>
  <c r="V32" i="2"/>
  <c r="U32" i="2"/>
  <c r="T32" i="2"/>
  <c r="Q32" i="2"/>
  <c r="P32" i="2"/>
  <c r="O32" i="2"/>
  <c r="L32" i="2"/>
  <c r="K32" i="2"/>
  <c r="J32" i="2"/>
  <c r="G32" i="2"/>
  <c r="F32" i="2"/>
  <c r="E32" i="2"/>
  <c r="BE31" i="2"/>
  <c r="BD31" i="2"/>
  <c r="BC31" i="2"/>
  <c r="AZ31" i="2"/>
  <c r="AY31" i="2"/>
  <c r="AX31" i="2"/>
  <c r="AU31" i="2"/>
  <c r="AT31" i="2"/>
  <c r="AS31" i="2"/>
  <c r="AP31" i="2"/>
  <c r="AO31" i="2"/>
  <c r="AN31" i="2"/>
  <c r="AK31" i="2"/>
  <c r="AJ31" i="2"/>
  <c r="AI31" i="2"/>
  <c r="AF31" i="2"/>
  <c r="AE31" i="2"/>
  <c r="AD31" i="2"/>
  <c r="AA31" i="2"/>
  <c r="Z31" i="2"/>
  <c r="Y31" i="2"/>
  <c r="V31" i="2"/>
  <c r="U31" i="2"/>
  <c r="T31" i="2"/>
  <c r="Q31" i="2"/>
  <c r="P31" i="2"/>
  <c r="O31" i="2"/>
  <c r="L31" i="2"/>
  <c r="K31" i="2"/>
  <c r="J31" i="2"/>
  <c r="G31" i="2"/>
  <c r="F31" i="2"/>
  <c r="E31" i="2"/>
  <c r="BE30" i="2"/>
  <c r="BD30" i="2"/>
  <c r="BC30" i="2"/>
  <c r="AZ30" i="2"/>
  <c r="AY30" i="2"/>
  <c r="AX30" i="2"/>
  <c r="AU30" i="2"/>
  <c r="AT30" i="2"/>
  <c r="AS30" i="2"/>
  <c r="AP30" i="2"/>
  <c r="AO30" i="2"/>
  <c r="AN30" i="2"/>
  <c r="AK30" i="2"/>
  <c r="AJ30" i="2"/>
  <c r="AI30" i="2"/>
  <c r="AF30" i="2"/>
  <c r="AE30" i="2"/>
  <c r="AD30" i="2"/>
  <c r="AA30" i="2"/>
  <c r="Z30" i="2"/>
  <c r="Y30" i="2"/>
  <c r="V30" i="2"/>
  <c r="U30" i="2"/>
  <c r="T30" i="2"/>
  <c r="Q30" i="2"/>
  <c r="P30" i="2"/>
  <c r="O30" i="2"/>
  <c r="L30" i="2"/>
  <c r="K30" i="2"/>
  <c r="J30" i="2"/>
  <c r="G30" i="2"/>
  <c r="F30" i="2"/>
  <c r="E30" i="2"/>
  <c r="BE29" i="2"/>
  <c r="BD29" i="2"/>
  <c r="BC29" i="2"/>
  <c r="AZ29" i="2"/>
  <c r="AY29" i="2"/>
  <c r="AX29" i="2"/>
  <c r="AU29" i="2"/>
  <c r="AT29" i="2"/>
  <c r="AS29" i="2"/>
  <c r="AP29" i="2"/>
  <c r="AO29" i="2"/>
  <c r="AN29" i="2"/>
  <c r="AK29" i="2"/>
  <c r="AJ29" i="2"/>
  <c r="AI29" i="2"/>
  <c r="AF29" i="2"/>
  <c r="AE29" i="2"/>
  <c r="AD29" i="2"/>
  <c r="AA29" i="2"/>
  <c r="Z29" i="2"/>
  <c r="Y29" i="2"/>
  <c r="V29" i="2"/>
  <c r="U29" i="2"/>
  <c r="T29" i="2"/>
  <c r="Q29" i="2"/>
  <c r="P29" i="2"/>
  <c r="O29" i="2"/>
  <c r="L29" i="2"/>
  <c r="K29" i="2"/>
  <c r="J29" i="2"/>
  <c r="G29" i="2"/>
  <c r="F29" i="2"/>
  <c r="E29" i="2"/>
  <c r="BE28" i="2"/>
  <c r="BD28" i="2"/>
  <c r="BC28" i="2"/>
  <c r="AZ28" i="2"/>
  <c r="AY28" i="2"/>
  <c r="AX28" i="2"/>
  <c r="AU28" i="2"/>
  <c r="AT28" i="2"/>
  <c r="AS28" i="2"/>
  <c r="AP28" i="2"/>
  <c r="AO28" i="2"/>
  <c r="AN28" i="2"/>
  <c r="AK28" i="2"/>
  <c r="AJ28" i="2"/>
  <c r="AI28" i="2"/>
  <c r="AF28" i="2"/>
  <c r="AE28" i="2"/>
  <c r="AD28" i="2"/>
  <c r="AA28" i="2"/>
  <c r="Z28" i="2"/>
  <c r="Y28" i="2"/>
  <c r="V28" i="2"/>
  <c r="U28" i="2"/>
  <c r="T28" i="2"/>
  <c r="Q28" i="2"/>
  <c r="P28" i="2"/>
  <c r="O28" i="2"/>
  <c r="L28" i="2"/>
  <c r="K28" i="2"/>
  <c r="J28" i="2"/>
  <c r="G28" i="2"/>
  <c r="F28" i="2"/>
  <c r="E28" i="2"/>
  <c r="BE27" i="2"/>
  <c r="BD27" i="2"/>
  <c r="BC27" i="2"/>
  <c r="AZ27" i="2"/>
  <c r="AY27" i="2"/>
  <c r="AX27" i="2"/>
  <c r="AU27" i="2"/>
  <c r="AT27" i="2"/>
  <c r="AS27" i="2"/>
  <c r="AP27" i="2"/>
  <c r="AO27" i="2"/>
  <c r="AN27" i="2"/>
  <c r="AK27" i="2"/>
  <c r="AJ27" i="2"/>
  <c r="AI27" i="2"/>
  <c r="AF27" i="2"/>
  <c r="AE27" i="2"/>
  <c r="AD27" i="2"/>
  <c r="AA27" i="2"/>
  <c r="Z27" i="2"/>
  <c r="Y27" i="2"/>
  <c r="V27" i="2"/>
  <c r="U27" i="2"/>
  <c r="T27" i="2"/>
  <c r="Q27" i="2"/>
  <c r="P27" i="2"/>
  <c r="O27" i="2"/>
  <c r="L27" i="2"/>
  <c r="K27" i="2"/>
  <c r="J27" i="2"/>
  <c r="G27" i="2"/>
  <c r="F27" i="2"/>
  <c r="E27" i="2"/>
  <c r="BE26" i="2"/>
  <c r="BD26" i="2"/>
  <c r="BC26" i="2"/>
  <c r="AZ26" i="2"/>
  <c r="AY26" i="2"/>
  <c r="AX26" i="2"/>
  <c r="AU26" i="2"/>
  <c r="AT26" i="2"/>
  <c r="AS26" i="2"/>
  <c r="AP26" i="2"/>
  <c r="AO26" i="2"/>
  <c r="AN26" i="2"/>
  <c r="AK26" i="2"/>
  <c r="AJ26" i="2"/>
  <c r="AI26" i="2"/>
  <c r="AF26" i="2"/>
  <c r="AE26" i="2"/>
  <c r="AD26" i="2"/>
  <c r="AA26" i="2"/>
  <c r="Z26" i="2"/>
  <c r="Y26" i="2"/>
  <c r="V26" i="2"/>
  <c r="U26" i="2"/>
  <c r="T26" i="2"/>
  <c r="Q26" i="2"/>
  <c r="P26" i="2"/>
  <c r="O26" i="2"/>
  <c r="L26" i="2"/>
  <c r="K26" i="2"/>
  <c r="J26" i="2"/>
  <c r="G26" i="2"/>
  <c r="F26" i="2"/>
  <c r="E26" i="2"/>
  <c r="BE25" i="2"/>
  <c r="BD25" i="2"/>
  <c r="BC25" i="2"/>
  <c r="AZ25" i="2"/>
  <c r="AY25" i="2"/>
  <c r="AX25" i="2"/>
  <c r="AU25" i="2"/>
  <c r="AT25" i="2"/>
  <c r="AS25" i="2"/>
  <c r="AP25" i="2"/>
  <c r="AO25" i="2"/>
  <c r="AN25" i="2"/>
  <c r="AK25" i="2"/>
  <c r="AJ25" i="2"/>
  <c r="AI25" i="2"/>
  <c r="AF25" i="2"/>
  <c r="AE25" i="2"/>
  <c r="AD25" i="2"/>
  <c r="AA25" i="2"/>
  <c r="Z25" i="2"/>
  <c r="Y25" i="2"/>
  <c r="V25" i="2"/>
  <c r="U25" i="2"/>
  <c r="T25" i="2"/>
  <c r="Q25" i="2"/>
  <c r="P25" i="2"/>
  <c r="O25" i="2"/>
  <c r="L25" i="2"/>
  <c r="K25" i="2"/>
  <c r="J25" i="2"/>
  <c r="G25" i="2"/>
  <c r="F25" i="2"/>
  <c r="E25" i="2"/>
  <c r="BE24" i="2"/>
  <c r="BD24" i="2"/>
  <c r="BC24" i="2"/>
  <c r="AZ24" i="2"/>
  <c r="AY24" i="2"/>
  <c r="AX24" i="2"/>
  <c r="AU24" i="2"/>
  <c r="AT24" i="2"/>
  <c r="AS24" i="2"/>
  <c r="AP24" i="2"/>
  <c r="AO24" i="2"/>
  <c r="AN24" i="2"/>
  <c r="AK24" i="2"/>
  <c r="AJ24" i="2"/>
  <c r="AI24" i="2"/>
  <c r="AF24" i="2"/>
  <c r="AE24" i="2"/>
  <c r="AD24" i="2"/>
  <c r="AA24" i="2"/>
  <c r="Z24" i="2"/>
  <c r="Y24" i="2"/>
  <c r="V24" i="2"/>
  <c r="U24" i="2"/>
  <c r="T24" i="2"/>
  <c r="Q24" i="2"/>
  <c r="P24" i="2"/>
  <c r="O24" i="2"/>
  <c r="L24" i="2"/>
  <c r="K24" i="2"/>
  <c r="J24" i="2"/>
  <c r="G24" i="2"/>
  <c r="F24" i="2"/>
  <c r="E24" i="2"/>
  <c r="BE23" i="2"/>
  <c r="BD23" i="2"/>
  <c r="BC23" i="2"/>
  <c r="AZ23" i="2"/>
  <c r="AY23" i="2"/>
  <c r="AX23" i="2"/>
  <c r="AU23" i="2"/>
  <c r="AT23" i="2"/>
  <c r="AS23" i="2"/>
  <c r="AP23" i="2"/>
  <c r="AO23" i="2"/>
  <c r="AN23" i="2"/>
  <c r="AK23" i="2"/>
  <c r="AJ23" i="2"/>
  <c r="AI23" i="2"/>
  <c r="AF23" i="2"/>
  <c r="AE23" i="2"/>
  <c r="AD23" i="2"/>
  <c r="AA23" i="2"/>
  <c r="Z23" i="2"/>
  <c r="Y23" i="2"/>
  <c r="V23" i="2"/>
  <c r="U23" i="2"/>
  <c r="T23" i="2"/>
  <c r="Q23" i="2"/>
  <c r="P23" i="2"/>
  <c r="O23" i="2"/>
  <c r="L23" i="2"/>
  <c r="K23" i="2"/>
  <c r="J23" i="2"/>
  <c r="G23" i="2"/>
  <c r="F23" i="2"/>
  <c r="E23" i="2"/>
  <c r="BE22" i="2"/>
  <c r="BD22" i="2"/>
  <c r="BC22" i="2"/>
  <c r="AZ22" i="2"/>
  <c r="AY22" i="2"/>
  <c r="AX22" i="2"/>
  <c r="AU22" i="2"/>
  <c r="AT22" i="2"/>
  <c r="AS22" i="2"/>
  <c r="AP22" i="2"/>
  <c r="AO22" i="2"/>
  <c r="AN22" i="2"/>
  <c r="AK22" i="2"/>
  <c r="AJ22" i="2"/>
  <c r="AI22" i="2"/>
  <c r="AF22" i="2"/>
  <c r="AE22" i="2"/>
  <c r="AD22" i="2"/>
  <c r="AA22" i="2"/>
  <c r="Z22" i="2"/>
  <c r="Y22" i="2"/>
  <c r="V22" i="2"/>
  <c r="U22" i="2"/>
  <c r="T22" i="2"/>
  <c r="Q22" i="2"/>
  <c r="P22" i="2"/>
  <c r="O22" i="2"/>
  <c r="L22" i="2"/>
  <c r="K22" i="2"/>
  <c r="J22" i="2"/>
  <c r="G22" i="2"/>
  <c r="F22" i="2"/>
  <c r="E22" i="2"/>
  <c r="BE21" i="2"/>
  <c r="BD21" i="2"/>
  <c r="BC21" i="2"/>
  <c r="AZ21" i="2"/>
  <c r="AY21" i="2"/>
  <c r="AX21" i="2"/>
  <c r="AU21" i="2"/>
  <c r="AT21" i="2"/>
  <c r="AS21" i="2"/>
  <c r="AP21" i="2"/>
  <c r="AO21" i="2"/>
  <c r="AN21" i="2"/>
  <c r="AK21" i="2"/>
  <c r="AJ21" i="2"/>
  <c r="AI21" i="2"/>
  <c r="AF21" i="2"/>
  <c r="AE21" i="2"/>
  <c r="AD21" i="2"/>
  <c r="AA21" i="2"/>
  <c r="Z21" i="2"/>
  <c r="Y21" i="2"/>
  <c r="V21" i="2"/>
  <c r="U21" i="2"/>
  <c r="T21" i="2"/>
  <c r="Q21" i="2"/>
  <c r="P21" i="2"/>
  <c r="O21" i="2"/>
  <c r="L21" i="2"/>
  <c r="K21" i="2"/>
  <c r="J21" i="2"/>
  <c r="G21" i="2"/>
  <c r="F21" i="2"/>
  <c r="E21" i="2"/>
  <c r="BE20" i="2"/>
  <c r="BD20" i="2"/>
  <c r="BC20" i="2"/>
  <c r="AZ20" i="2"/>
  <c r="AY20" i="2"/>
  <c r="AX20" i="2"/>
  <c r="AU20" i="2"/>
  <c r="AT20" i="2"/>
  <c r="AS20" i="2"/>
  <c r="AP20" i="2"/>
  <c r="AO20" i="2"/>
  <c r="AN20" i="2"/>
  <c r="AK20" i="2"/>
  <c r="AJ20" i="2"/>
  <c r="AI20" i="2"/>
  <c r="AF20" i="2"/>
  <c r="AE20" i="2"/>
  <c r="AD20" i="2"/>
  <c r="AA20" i="2"/>
  <c r="Z20" i="2"/>
  <c r="Y20" i="2"/>
  <c r="V20" i="2"/>
  <c r="U20" i="2"/>
  <c r="T20" i="2"/>
  <c r="Q20" i="2"/>
  <c r="P20" i="2"/>
  <c r="O20" i="2"/>
  <c r="L20" i="2"/>
  <c r="K20" i="2"/>
  <c r="J20" i="2"/>
  <c r="G20" i="2"/>
  <c r="F20" i="2"/>
  <c r="E20" i="2"/>
  <c r="BE19" i="2"/>
  <c r="BD19" i="2"/>
  <c r="BC19" i="2"/>
  <c r="AZ19" i="2"/>
  <c r="AY19" i="2"/>
  <c r="AX19" i="2"/>
  <c r="AU19" i="2"/>
  <c r="AT19" i="2"/>
  <c r="AS19" i="2"/>
  <c r="AP19" i="2"/>
  <c r="AO19" i="2"/>
  <c r="AN19" i="2"/>
  <c r="AK19" i="2"/>
  <c r="AJ19" i="2"/>
  <c r="AI19" i="2"/>
  <c r="AF19" i="2"/>
  <c r="AE19" i="2"/>
  <c r="AD19" i="2"/>
  <c r="AA19" i="2"/>
  <c r="Z19" i="2"/>
  <c r="Y19" i="2"/>
  <c r="V19" i="2"/>
  <c r="U19" i="2"/>
  <c r="T19" i="2"/>
  <c r="Q19" i="2"/>
  <c r="P19" i="2"/>
  <c r="O19" i="2"/>
  <c r="L19" i="2"/>
  <c r="K19" i="2"/>
  <c r="J19" i="2"/>
  <c r="G19" i="2"/>
  <c r="F19" i="2"/>
  <c r="E19" i="2"/>
  <c r="BE18" i="2"/>
  <c r="BD18" i="2"/>
  <c r="BC18" i="2"/>
  <c r="AZ18" i="2"/>
  <c r="AY18" i="2"/>
  <c r="AX18" i="2"/>
  <c r="AU18" i="2"/>
  <c r="AT18" i="2"/>
  <c r="AS18" i="2"/>
  <c r="AP18" i="2"/>
  <c r="AO18" i="2"/>
  <c r="AN18" i="2"/>
  <c r="AK18" i="2"/>
  <c r="AJ18" i="2"/>
  <c r="AI18" i="2"/>
  <c r="AF18" i="2"/>
  <c r="AE18" i="2"/>
  <c r="AD18" i="2"/>
  <c r="AA18" i="2"/>
  <c r="Z18" i="2"/>
  <c r="Y18" i="2"/>
  <c r="V18" i="2"/>
  <c r="U18" i="2"/>
  <c r="T18" i="2"/>
  <c r="Q18" i="2"/>
  <c r="P18" i="2"/>
  <c r="O18" i="2"/>
  <c r="L18" i="2"/>
  <c r="K18" i="2"/>
  <c r="J18" i="2"/>
  <c r="G18" i="2"/>
  <c r="F18" i="2"/>
  <c r="E18" i="2"/>
  <c r="BE17" i="2"/>
  <c r="BD17" i="2"/>
  <c r="BC17" i="2"/>
  <c r="AZ17" i="2"/>
  <c r="AY17" i="2"/>
  <c r="AX17" i="2"/>
  <c r="AU17" i="2"/>
  <c r="AT17" i="2"/>
  <c r="AS17" i="2"/>
  <c r="AP17" i="2"/>
  <c r="AO17" i="2"/>
  <c r="AN17" i="2"/>
  <c r="AK17" i="2"/>
  <c r="AJ17" i="2"/>
  <c r="AI17" i="2"/>
  <c r="AF17" i="2"/>
  <c r="AE17" i="2"/>
  <c r="AD17" i="2"/>
  <c r="AA17" i="2"/>
  <c r="Z17" i="2"/>
  <c r="Y17" i="2"/>
  <c r="V17" i="2"/>
  <c r="U17" i="2"/>
  <c r="T17" i="2"/>
  <c r="Q17" i="2"/>
  <c r="P17" i="2"/>
  <c r="O17" i="2"/>
  <c r="L17" i="2"/>
  <c r="K17" i="2"/>
  <c r="J17" i="2"/>
  <c r="G17" i="2"/>
  <c r="F17" i="2"/>
  <c r="E17" i="2"/>
  <c r="BE16" i="2"/>
  <c r="BD16" i="2"/>
  <c r="BC16" i="2"/>
  <c r="AZ16" i="2"/>
  <c r="AY16" i="2"/>
  <c r="AX16" i="2"/>
  <c r="AU16" i="2"/>
  <c r="AT16" i="2"/>
  <c r="AS16" i="2"/>
  <c r="AP16" i="2"/>
  <c r="AO16" i="2"/>
  <c r="AN16" i="2"/>
  <c r="AK16" i="2"/>
  <c r="AJ16" i="2"/>
  <c r="AI16" i="2"/>
  <c r="AF16" i="2"/>
  <c r="AE16" i="2"/>
  <c r="AD16" i="2"/>
  <c r="AA16" i="2"/>
  <c r="Z16" i="2"/>
  <c r="Y16" i="2"/>
  <c r="V16" i="2"/>
  <c r="U16" i="2"/>
  <c r="T16" i="2"/>
  <c r="Q16" i="2"/>
  <c r="P16" i="2"/>
  <c r="O16" i="2"/>
  <c r="L16" i="2"/>
  <c r="K16" i="2"/>
  <c r="J16" i="2"/>
  <c r="G16" i="2"/>
  <c r="F16" i="2"/>
  <c r="E16" i="2"/>
  <c r="BE15" i="2"/>
  <c r="BD15" i="2"/>
  <c r="BC15" i="2"/>
  <c r="AZ15" i="2"/>
  <c r="AY15" i="2"/>
  <c r="AX15" i="2"/>
  <c r="AU15" i="2"/>
  <c r="AT15" i="2"/>
  <c r="AS15" i="2"/>
  <c r="AP15" i="2"/>
  <c r="AO15" i="2"/>
  <c r="AN15" i="2"/>
  <c r="AK15" i="2"/>
  <c r="AJ15" i="2"/>
  <c r="AI15" i="2"/>
  <c r="AF15" i="2"/>
  <c r="AE15" i="2"/>
  <c r="AD15" i="2"/>
  <c r="AA15" i="2"/>
  <c r="Z15" i="2"/>
  <c r="Y15" i="2"/>
  <c r="V15" i="2"/>
  <c r="U15" i="2"/>
  <c r="T15" i="2"/>
  <c r="Q15" i="2"/>
  <c r="P15" i="2"/>
  <c r="O15" i="2"/>
  <c r="L15" i="2"/>
  <c r="K15" i="2"/>
  <c r="J15" i="2"/>
  <c r="G15" i="2"/>
  <c r="F15" i="2"/>
  <c r="E15" i="2"/>
  <c r="BE14" i="2"/>
  <c r="BD14" i="2"/>
  <c r="BC14" i="2"/>
  <c r="AZ14" i="2"/>
  <c r="AY14" i="2"/>
  <c r="AX14" i="2"/>
  <c r="AU14" i="2"/>
  <c r="AT14" i="2"/>
  <c r="AS14" i="2"/>
  <c r="AP14" i="2"/>
  <c r="AO14" i="2"/>
  <c r="AN14" i="2"/>
  <c r="AK14" i="2"/>
  <c r="AJ14" i="2"/>
  <c r="AI14" i="2"/>
  <c r="AF14" i="2"/>
  <c r="AE14" i="2"/>
  <c r="AD14" i="2"/>
  <c r="AA14" i="2"/>
  <c r="Z14" i="2"/>
  <c r="Y14" i="2"/>
  <c r="V14" i="2"/>
  <c r="U14" i="2"/>
  <c r="T14" i="2"/>
  <c r="Q14" i="2"/>
  <c r="P14" i="2"/>
  <c r="O14" i="2"/>
  <c r="L14" i="2"/>
  <c r="K14" i="2"/>
  <c r="J14" i="2"/>
  <c r="G14" i="2"/>
  <c r="F14" i="2"/>
  <c r="E14" i="2"/>
  <c r="BE13" i="2"/>
  <c r="BD13" i="2"/>
  <c r="BC13" i="2"/>
  <c r="AZ13" i="2"/>
  <c r="AY13" i="2"/>
  <c r="AX13" i="2"/>
  <c r="AU13" i="2"/>
  <c r="AT13" i="2"/>
  <c r="AS13" i="2"/>
  <c r="AP13" i="2"/>
  <c r="AO13" i="2"/>
  <c r="AN13" i="2"/>
  <c r="AK13" i="2"/>
  <c r="AJ13" i="2"/>
  <c r="AI13" i="2"/>
  <c r="AF13" i="2"/>
  <c r="AE13" i="2"/>
  <c r="AD13" i="2"/>
  <c r="AA13" i="2"/>
  <c r="Z13" i="2"/>
  <c r="Y13" i="2"/>
  <c r="V13" i="2"/>
  <c r="U13" i="2"/>
  <c r="T13" i="2"/>
  <c r="Q13" i="2"/>
  <c r="P13" i="2"/>
  <c r="O13" i="2"/>
  <c r="L13" i="2"/>
  <c r="K13" i="2"/>
  <c r="J13" i="2"/>
  <c r="G13" i="2"/>
  <c r="F13" i="2"/>
  <c r="E13" i="2"/>
  <c r="BE12" i="2"/>
  <c r="BD12" i="2"/>
  <c r="BC12" i="2"/>
  <c r="AZ12" i="2"/>
  <c r="AY12" i="2"/>
  <c r="AX12" i="2"/>
  <c r="AU12" i="2"/>
  <c r="AT12" i="2"/>
  <c r="AS12" i="2"/>
  <c r="AP12" i="2"/>
  <c r="AO12" i="2"/>
  <c r="AN12" i="2"/>
  <c r="AK12" i="2"/>
  <c r="AJ12" i="2"/>
  <c r="AI12" i="2"/>
  <c r="AF12" i="2"/>
  <c r="AE12" i="2"/>
  <c r="AD12" i="2"/>
  <c r="AA12" i="2"/>
  <c r="Z12" i="2"/>
  <c r="Y12" i="2"/>
  <c r="V12" i="2"/>
  <c r="U12" i="2"/>
  <c r="T12" i="2"/>
  <c r="Q12" i="2"/>
  <c r="P12" i="2"/>
  <c r="O12" i="2"/>
  <c r="L12" i="2"/>
  <c r="K12" i="2"/>
  <c r="J12" i="2"/>
  <c r="G12" i="2"/>
  <c r="F12" i="2"/>
  <c r="E12" i="2"/>
  <c r="BE11" i="2"/>
  <c r="BD11" i="2"/>
  <c r="BC11" i="2"/>
  <c r="AZ11" i="2"/>
  <c r="AY11" i="2"/>
  <c r="AX11" i="2"/>
  <c r="AU11" i="2"/>
  <c r="AT11" i="2"/>
  <c r="AS11" i="2"/>
  <c r="AP11" i="2"/>
  <c r="AO11" i="2"/>
  <c r="AN11" i="2"/>
  <c r="AK11" i="2"/>
  <c r="AJ11" i="2"/>
  <c r="AI11" i="2"/>
  <c r="AF11" i="2"/>
  <c r="AE11" i="2"/>
  <c r="AD11" i="2"/>
  <c r="AA11" i="2"/>
  <c r="Z11" i="2"/>
  <c r="Y11" i="2"/>
  <c r="V11" i="2"/>
  <c r="U11" i="2"/>
  <c r="T11" i="2"/>
  <c r="Q11" i="2"/>
  <c r="P11" i="2"/>
  <c r="O11" i="2"/>
  <c r="L11" i="2"/>
  <c r="K11" i="2"/>
  <c r="J11" i="2"/>
  <c r="G11" i="2"/>
  <c r="F11" i="2"/>
  <c r="E11" i="2"/>
  <c r="BE10" i="2"/>
  <c r="BD10" i="2"/>
  <c r="BC10" i="2"/>
  <c r="AZ10" i="2"/>
  <c r="AY10" i="2"/>
  <c r="AX10" i="2"/>
  <c r="AU10" i="2"/>
  <c r="AT10" i="2"/>
  <c r="AS10" i="2"/>
  <c r="AP10" i="2"/>
  <c r="AO10" i="2"/>
  <c r="AN10" i="2"/>
  <c r="AK10" i="2"/>
  <c r="AJ10" i="2"/>
  <c r="AI10" i="2"/>
  <c r="AF10" i="2"/>
  <c r="AE10" i="2"/>
  <c r="AD10" i="2"/>
  <c r="AA10" i="2"/>
  <c r="Z10" i="2"/>
  <c r="Y10" i="2"/>
  <c r="V10" i="2"/>
  <c r="U10" i="2"/>
  <c r="T10" i="2"/>
  <c r="Q10" i="2"/>
  <c r="P10" i="2"/>
  <c r="O10" i="2"/>
  <c r="L10" i="2"/>
  <c r="K10" i="2"/>
  <c r="J10" i="2"/>
  <c r="G10" i="2"/>
  <c r="F10" i="2"/>
  <c r="E10" i="2"/>
  <c r="BE9" i="2"/>
  <c r="BD9" i="2"/>
  <c r="BC9" i="2"/>
  <c r="AZ9" i="2"/>
  <c r="AY9" i="2"/>
  <c r="AX9" i="2"/>
  <c r="AU9" i="2"/>
  <c r="AT9" i="2"/>
  <c r="AS9" i="2"/>
  <c r="AP9" i="2"/>
  <c r="AO9" i="2"/>
  <c r="AN9" i="2"/>
  <c r="AK9" i="2"/>
  <c r="AJ9" i="2"/>
  <c r="AI9" i="2"/>
  <c r="AF9" i="2"/>
  <c r="AE9" i="2"/>
  <c r="AD9" i="2"/>
  <c r="AA9" i="2"/>
  <c r="Z9" i="2"/>
  <c r="Y9" i="2"/>
  <c r="V9" i="2"/>
  <c r="U9" i="2"/>
  <c r="T9" i="2"/>
  <c r="Q9" i="2"/>
  <c r="P9" i="2"/>
  <c r="O9" i="2"/>
  <c r="L9" i="2"/>
  <c r="K9" i="2"/>
  <c r="J9" i="2"/>
  <c r="G9" i="2"/>
  <c r="F9" i="2"/>
  <c r="E9" i="2"/>
  <c r="BE8" i="2"/>
  <c r="BD8" i="2"/>
  <c r="BC8" i="2"/>
  <c r="AZ8" i="2"/>
  <c r="AY8" i="2"/>
  <c r="AX8" i="2"/>
  <c r="AU8" i="2"/>
  <c r="AT8" i="2"/>
  <c r="AS8" i="2"/>
  <c r="AP8" i="2"/>
  <c r="AO8" i="2"/>
  <c r="AN8" i="2"/>
  <c r="AK8" i="2"/>
  <c r="AJ8" i="2"/>
  <c r="AI8" i="2"/>
  <c r="AF8" i="2"/>
  <c r="AE8" i="2"/>
  <c r="AD8" i="2"/>
  <c r="AA8" i="2"/>
  <c r="Z8" i="2"/>
  <c r="Y8" i="2"/>
  <c r="V8" i="2"/>
  <c r="U8" i="2"/>
  <c r="T8" i="2"/>
  <c r="Q8" i="2"/>
  <c r="P8" i="2"/>
  <c r="O8" i="2"/>
  <c r="L8" i="2"/>
  <c r="K8" i="2"/>
  <c r="J8" i="2"/>
  <c r="G8" i="2"/>
  <c r="F8" i="2"/>
  <c r="E8" i="2"/>
  <c r="BE7" i="2"/>
  <c r="BD7" i="2"/>
  <c r="BC7" i="2"/>
  <c r="AZ7" i="2"/>
  <c r="AY7" i="2"/>
  <c r="AX7" i="2"/>
  <c r="AU7" i="2"/>
  <c r="AT7" i="2"/>
  <c r="AS7" i="2"/>
  <c r="AP7" i="2"/>
  <c r="AO7" i="2"/>
  <c r="AN7" i="2"/>
  <c r="AK7" i="2"/>
  <c r="AJ7" i="2"/>
  <c r="AI7" i="2"/>
  <c r="AF7" i="2"/>
  <c r="AE7" i="2"/>
  <c r="AD7" i="2"/>
  <c r="AA7" i="2"/>
  <c r="Z7" i="2"/>
  <c r="Y7" i="2"/>
  <c r="V7" i="2"/>
  <c r="U7" i="2"/>
  <c r="T7" i="2"/>
  <c r="Q7" i="2"/>
  <c r="P7" i="2"/>
  <c r="O7" i="2"/>
  <c r="L7" i="2"/>
  <c r="K7" i="2"/>
  <c r="J7" i="2"/>
  <c r="G7" i="2"/>
  <c r="F7" i="2"/>
  <c r="E7" i="2"/>
  <c r="BE6" i="2"/>
  <c r="BD6" i="2"/>
  <c r="BC6" i="2"/>
  <c r="AZ6" i="2"/>
  <c r="AY6" i="2"/>
  <c r="AX6" i="2"/>
  <c r="AU6" i="2"/>
  <c r="AT6" i="2"/>
  <c r="AS6" i="2"/>
  <c r="AP6" i="2"/>
  <c r="AO6" i="2"/>
  <c r="AN6" i="2"/>
  <c r="AK6" i="2"/>
  <c r="AJ6" i="2"/>
  <c r="AI6" i="2"/>
  <c r="AF6" i="2"/>
  <c r="AE6" i="2"/>
  <c r="AD6" i="2"/>
  <c r="AA6" i="2"/>
  <c r="Z6" i="2"/>
  <c r="Y6" i="2"/>
  <c r="V6" i="2"/>
  <c r="U6" i="2"/>
  <c r="T6" i="2"/>
  <c r="Q6" i="2"/>
  <c r="P6" i="2"/>
  <c r="O6" i="2"/>
  <c r="L6" i="2"/>
  <c r="K6" i="2"/>
  <c r="J6" i="2"/>
  <c r="G6" i="2"/>
  <c r="F6" i="2"/>
  <c r="E6" i="2"/>
  <c r="BE5" i="2"/>
  <c r="BD5" i="2"/>
  <c r="BC5" i="2"/>
  <c r="AZ5" i="2"/>
  <c r="AY5" i="2"/>
  <c r="AX5" i="2"/>
  <c r="AU5" i="2"/>
  <c r="AT5" i="2"/>
  <c r="AS5" i="2"/>
  <c r="AP5" i="2"/>
  <c r="AO5" i="2"/>
  <c r="AN5" i="2"/>
  <c r="AK5" i="2"/>
  <c r="AJ5" i="2"/>
  <c r="AI5" i="2"/>
  <c r="AF5" i="2"/>
  <c r="AE5" i="2"/>
  <c r="AD5" i="2"/>
  <c r="AA5" i="2"/>
  <c r="Z5" i="2"/>
  <c r="Y5" i="2"/>
  <c r="V5" i="2"/>
  <c r="U5" i="2"/>
  <c r="T5" i="2"/>
  <c r="Q5" i="2"/>
  <c r="P5" i="2"/>
  <c r="O5" i="2"/>
  <c r="L5" i="2"/>
  <c r="K5" i="2"/>
  <c r="J5" i="2"/>
  <c r="G5" i="2"/>
  <c r="F5" i="2"/>
  <c r="E5" i="2"/>
  <c r="BE4" i="2"/>
  <c r="BD4" i="2"/>
  <c r="BC4" i="2"/>
  <c r="AZ4" i="2"/>
  <c r="AY4" i="2"/>
  <c r="AX4" i="2"/>
  <c r="AU4" i="2"/>
  <c r="AT4" i="2"/>
  <c r="AS4" i="2"/>
  <c r="AP4" i="2"/>
  <c r="AO4" i="2"/>
  <c r="AN4" i="2"/>
  <c r="AK4" i="2"/>
  <c r="AJ4" i="2"/>
  <c r="AI4" i="2"/>
  <c r="AF4" i="2"/>
  <c r="AE4" i="2"/>
  <c r="AD4" i="2"/>
  <c r="AA4" i="2"/>
  <c r="Z4" i="2"/>
  <c r="Y4" i="2"/>
  <c r="V4" i="2"/>
  <c r="U4" i="2"/>
  <c r="T4" i="2"/>
  <c r="Q4" i="2"/>
  <c r="P4" i="2"/>
  <c r="O4" i="2"/>
  <c r="L4" i="2"/>
  <c r="K4" i="2"/>
  <c r="J4" i="2"/>
  <c r="G4" i="2"/>
  <c r="F4" i="2"/>
  <c r="E4" i="2"/>
  <c r="BO15" i="1" l="1"/>
  <c r="BP15" i="1"/>
  <c r="BQ15" i="1"/>
  <c r="BP13" i="1"/>
  <c r="BM6" i="2"/>
  <c r="BP14" i="1"/>
  <c r="BK11" i="3"/>
  <c r="BM10" i="3"/>
  <c r="BM12" i="3"/>
  <c r="BK13" i="3"/>
  <c r="BM14" i="3"/>
  <c r="BK11" i="2"/>
  <c r="BK13" i="2"/>
  <c r="BK5" i="2"/>
  <c r="BK9" i="2"/>
  <c r="BM8" i="2"/>
  <c r="BM14" i="2"/>
  <c r="BK7" i="2"/>
  <c r="BQ11" i="1"/>
  <c r="BP7" i="1"/>
  <c r="BP9" i="1"/>
  <c r="BO5" i="1"/>
  <c r="BM12" i="2"/>
  <c r="BM10" i="2"/>
  <c r="BM5" i="2"/>
  <c r="BL6" i="2"/>
  <c r="BL7" i="2"/>
  <c r="BL9" i="2"/>
  <c r="BL10" i="2"/>
  <c r="BL11" i="2"/>
  <c r="BM11" i="2"/>
  <c r="BL13" i="2"/>
  <c r="BL14" i="2"/>
  <c r="BL6" i="3"/>
  <c r="BL8" i="3"/>
  <c r="BL9" i="3"/>
  <c r="BM9" i="3"/>
  <c r="BL10" i="3"/>
  <c r="BK10" i="3"/>
  <c r="BL11" i="3"/>
  <c r="BM11" i="3"/>
  <c r="BL13" i="3"/>
  <c r="BL14" i="3"/>
  <c r="BO7" i="1"/>
  <c r="BQ7" i="1"/>
  <c r="BP8" i="1"/>
  <c r="BQ9" i="1"/>
  <c r="BP11" i="1"/>
  <c r="BP12" i="1"/>
  <c r="BL12" i="3"/>
  <c r="BK12" i="3"/>
  <c r="BM13" i="3"/>
  <c r="BL7" i="3"/>
  <c r="BK14" i="3"/>
  <c r="BL5" i="3"/>
  <c r="BK10" i="2"/>
  <c r="BL12" i="2"/>
  <c r="BL8" i="2"/>
  <c r="BM9" i="2"/>
  <c r="BK12" i="2"/>
  <c r="BK8" i="2"/>
  <c r="BM13" i="2"/>
  <c r="BM7" i="2"/>
  <c r="BK14" i="2"/>
  <c r="BK6" i="2"/>
  <c r="BL5" i="2"/>
  <c r="BO9" i="1"/>
  <c r="BO12" i="1"/>
  <c r="BP10" i="1"/>
  <c r="BO10" i="1"/>
  <c r="BQ10" i="1"/>
  <c r="BQ6" i="1"/>
  <c r="BO11" i="1"/>
  <c r="BO14" i="1"/>
  <c r="BQ14" i="1"/>
  <c r="BQ12" i="1"/>
  <c r="BO8" i="1"/>
  <c r="BQ8" i="1"/>
  <c r="BO13" i="1"/>
  <c r="BQ13" i="1"/>
  <c r="BO6" i="1"/>
  <c r="BP6" i="1"/>
  <c r="BQ5" i="1"/>
  <c r="BO4" i="1"/>
  <c r="BK5" i="3"/>
  <c r="BK4" i="3"/>
  <c r="BK6" i="3"/>
  <c r="BM7" i="3"/>
  <c r="BK9" i="3"/>
  <c r="BL4" i="2"/>
  <c r="BM4" i="2"/>
  <c r="BL4" i="3"/>
  <c r="BM4" i="3"/>
  <c r="BP4" i="1"/>
  <c r="BQ4" i="1"/>
  <c r="BK8" i="3"/>
  <c r="BK4" i="2"/>
  <c r="BM6" i="3"/>
  <c r="BK7" i="3"/>
  <c r="BP5" i="1"/>
  <c r="BM5" i="3"/>
  <c r="BM8" i="3"/>
</calcChain>
</file>

<file path=xl/sharedStrings.xml><?xml version="1.0" encoding="utf-8"?>
<sst xmlns="http://schemas.openxmlformats.org/spreadsheetml/2006/main" count="433" uniqueCount="71">
  <si>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</si>
  <si>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</si>
  <si>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</si>
  <si>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</si>
  <si>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</si>
  <si>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</si>
  <si>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</si>
  <si>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</si>
  <si>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</si>
  <si>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>Team 10</t>
  </si>
  <si>
    <t>Team 11</t>
  </si>
  <si>
    <t>Team</t>
  </si>
  <si>
    <t>Spelers</t>
  </si>
  <si>
    <t>voor</t>
  </si>
  <si>
    <t>tegen</t>
  </si>
  <si>
    <t>gesp</t>
  </si>
  <si>
    <t>W</t>
  </si>
  <si>
    <t xml:space="preserve"> +/-</t>
  </si>
  <si>
    <t>Team.</t>
  </si>
  <si>
    <t>Speler  1</t>
  </si>
  <si>
    <t>Speler  2</t>
  </si>
  <si>
    <t>Speler  3</t>
  </si>
  <si>
    <t>Gespeeld</t>
  </si>
  <si>
    <t>Gewonnen</t>
  </si>
  <si>
    <t>Saldo</t>
  </si>
  <si>
    <t>Johanna Molenschot</t>
  </si>
  <si>
    <t xml:space="preserve"> </t>
  </si>
  <si>
    <t>Marja Rombouts</t>
  </si>
  <si>
    <t>Tussenstand  Zomer Clubcompetitie 2011- 2012</t>
  </si>
  <si>
    <t>plaats.</t>
  </si>
  <si>
    <t>Hoofdklasse</t>
  </si>
  <si>
    <t xml:space="preserve">1e Klasse </t>
  </si>
  <si>
    <t>2e klassen</t>
  </si>
  <si>
    <t>nr</t>
  </si>
  <si>
    <t>Gesp.</t>
  </si>
  <si>
    <t>Gew.</t>
  </si>
  <si>
    <t>1e klasse</t>
  </si>
  <si>
    <t>2e klasse</t>
  </si>
  <si>
    <t>Team 12</t>
  </si>
  <si>
    <t>Toos van Beurden</t>
  </si>
  <si>
    <t>Wedstrijdschema en uitslagen Clubcompetitie  Zomer P.V.T. 2018-2019</t>
  </si>
  <si>
    <t>Poule A</t>
  </si>
  <si>
    <t>Winter Club Competitie 2026 2027  en uitslagen Clubcompetitie P.V.T. 2026</t>
  </si>
  <si>
    <t>Yvonne Delien</t>
  </si>
  <si>
    <t>Berrie Moonen</t>
  </si>
  <si>
    <t>Kees Vissers</t>
  </si>
  <si>
    <t>Anita de Rooij</t>
  </si>
  <si>
    <t>Jan Schuurmans</t>
  </si>
  <si>
    <t>Stans Vermeeren</t>
  </si>
  <si>
    <t>Ton Vos.</t>
  </si>
  <si>
    <t>Gerrit ten Hoor.</t>
  </si>
  <si>
    <t>Lida van Hermelen</t>
  </si>
  <si>
    <t>Patricia Embregts</t>
  </si>
  <si>
    <t>Clarissa Lautenslager</t>
  </si>
  <si>
    <t>Wil de Brouwer</t>
  </si>
  <si>
    <t>Wim van Bavel</t>
  </si>
  <si>
    <t>Piet van Dun.</t>
  </si>
  <si>
    <t>Ria van Dun</t>
  </si>
  <si>
    <t>Ad Poule B</t>
  </si>
  <si>
    <t>Tussenstand  Zomer  Clubcompetitie  2026</t>
  </si>
  <si>
    <t>Laatste speeldag  20 september 2026</t>
  </si>
  <si>
    <t>Laatste speeldag 20 september 2027</t>
  </si>
  <si>
    <t xml:space="preserve">Wedstrijdschema en uitslagen Clubcompetitie  Zomer P.V.T. </t>
  </si>
  <si>
    <t>Ton Buring</t>
  </si>
  <si>
    <t>Ad Molenschot</t>
  </si>
  <si>
    <t>Ad Hamers</t>
  </si>
  <si>
    <t>Marjos Harbets</t>
  </si>
  <si>
    <t>Corrie van de Klundert</t>
  </si>
  <si>
    <t>Tiny Verbraak</t>
  </si>
  <si>
    <t>Wedstrijdschema en uitslagen Clubcompetitie  winter 2026</t>
  </si>
  <si>
    <t>Tussenstand  Zomer Clubcompetitie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</si>
</sst>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[$]d\ mmm\ yyyy;@"/>
  </numFmts>
  <fonts count="28" x14ac:knownFonts="1">
    <font>
      <sz val="11"/>
      <color theme="1"/>
      <name val="Calibri"/>
      <family val="2"/>
      <scheme val="minor"/>
    </font>
    <font>
      <b/>
      <sz val="14"/>
      <name val="Comic Sans MS"/>
      <family val="4"/>
    </font>
    <font>
      <sz val="14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b/>
      <sz val="12"/>
      <name val="Comic Sans MS"/>
      <family val="4"/>
    </font>
    <font>
      <b/>
      <sz val="9"/>
      <name val="Comic Sans MS"/>
      <family val="4"/>
    </font>
    <font>
      <b/>
      <sz val="10"/>
      <name val="Comic Sans MS"/>
      <family val="4"/>
    </font>
    <font>
      <b/>
      <sz val="9"/>
      <name val="Arial"/>
      <family val="2"/>
    </font>
    <font>
      <sz val="9"/>
      <name val="Arial"/>
      <family val="2"/>
    </font>
    <font>
      <sz val="9"/>
      <name val="Comic Sans MS"/>
      <family val="4"/>
    </font>
    <font>
      <sz val="8"/>
      <name val="Comic Sans MS"/>
      <family val="4"/>
    </font>
    <font>
      <sz val="14"/>
      <name val="Calibri"/>
      <family val="2"/>
    </font>
    <font>
      <b/>
      <sz val="2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Comic Sans MS"/>
      <family val="4"/>
    </font>
    <font>
      <sz val="12"/>
      <name val="Comic Sans MS"/>
      <family val="4"/>
    </font>
    <font>
      <b/>
      <sz val="11"/>
      <name val="Arial"/>
      <family val="2"/>
    </font>
    <font>
      <sz val="16"/>
      <name val="Comic Sans MS"/>
      <family val="4"/>
    </font>
    <font>
      <b/>
      <sz val="16"/>
      <name val="Arial"/>
      <family val="2"/>
    </font>
    <font>
      <b/>
      <sz val="16"/>
      <name val="Comic Sans MS"/>
      <family val="4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sz val="14"/>
      <color rgb="FFFF0000"/>
      <name val="Comic Sans MS"/>
      <family val="4"/>
    </font>
    <font>
      <b/>
      <sz val="9"/>
      <name val="Trebuchet MS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6FDE"/>
        <bgColor indexed="64"/>
      </patternFill>
    </fill>
    <fill>
      <patternFill patternType="solid">
        <fgColor rgb="FF0069D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06B0A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FF0000"/>
      </right>
      <top style="medium">
        <color auto="1"/>
      </top>
      <bottom/>
      <diagonal/>
    </border>
    <border>
      <left style="thin">
        <color rgb="FFFF0000"/>
      </left>
      <right style="thin">
        <color rgb="FFFF0000"/>
      </right>
      <top style="medium">
        <color auto="1"/>
      </top>
      <bottom/>
      <diagonal/>
    </border>
    <border>
      <left style="thin">
        <color rgb="FFFF0000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2" xfId="0" applyFont="1" applyBorder="1"/>
    <xf numFmtId="0" fontId="2" fillId="0" borderId="3" xfId="0" applyFont="1" applyBorder="1"/>
    <xf numFmtId="0" fontId="6" fillId="0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6" xfId="0" applyFont="1" applyBorder="1"/>
    <xf numFmtId="0" fontId="8" fillId="2" borderId="2" xfId="0" applyFont="1" applyFill="1" applyBorder="1"/>
    <xf numFmtId="0" fontId="8" fillId="2" borderId="17" xfId="0" applyFont="1" applyFill="1" applyBorder="1"/>
    <xf numFmtId="0" fontId="8" fillId="2" borderId="16" xfId="0" applyFont="1" applyFill="1" applyBorder="1"/>
    <xf numFmtId="0" fontId="7" fillId="0" borderId="18" xfId="0" applyFont="1" applyFill="1" applyBorder="1"/>
    <xf numFmtId="0" fontId="4" fillId="0" borderId="18" xfId="0" applyFont="1" applyFill="1" applyBorder="1"/>
    <xf numFmtId="0" fontId="4" fillId="0" borderId="0" xfId="0" applyFont="1" applyBorder="1"/>
    <xf numFmtId="0" fontId="5" fillId="0" borderId="19" xfId="0" applyFont="1" applyBorder="1"/>
    <xf numFmtId="0" fontId="5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3" fillId="0" borderId="19" xfId="0" applyFont="1" applyBorder="1"/>
    <xf numFmtId="0" fontId="6" fillId="2" borderId="2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3" fillId="0" borderId="26" xfId="0" applyFont="1" applyBorder="1"/>
    <xf numFmtId="0" fontId="8" fillId="2" borderId="2" xfId="0" applyFont="1" applyFill="1" applyBorder="1" applyAlignment="1"/>
    <xf numFmtId="0" fontId="8" fillId="2" borderId="17" xfId="0" applyFont="1" applyFill="1" applyBorder="1" applyAlignment="1">
      <alignment horizontal="center"/>
    </xf>
    <xf numFmtId="0" fontId="8" fillId="2" borderId="17" xfId="0" applyFont="1" applyFill="1" applyBorder="1" applyAlignment="1"/>
    <xf numFmtId="0" fontId="3" fillId="0" borderId="27" xfId="0" applyFont="1" applyBorder="1"/>
    <xf numFmtId="0" fontId="3" fillId="0" borderId="28" xfId="0" applyFont="1" applyBorder="1"/>
    <xf numFmtId="0" fontId="8" fillId="2" borderId="21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3" fillId="0" borderId="31" xfId="0" applyFont="1" applyBorder="1"/>
    <xf numFmtId="0" fontId="8" fillId="2" borderId="21" xfId="0" applyFont="1" applyFill="1" applyBorder="1"/>
    <xf numFmtId="0" fontId="8" fillId="2" borderId="29" xfId="0" applyFont="1" applyFill="1" applyBorder="1"/>
    <xf numFmtId="0" fontId="8" fillId="2" borderId="30" xfId="0" applyFont="1" applyFill="1" applyBorder="1"/>
    <xf numFmtId="0" fontId="8" fillId="2" borderId="27" xfId="0" applyFont="1" applyFill="1" applyBorder="1"/>
    <xf numFmtId="0" fontId="8" fillId="2" borderId="32" xfId="0" applyFont="1" applyFill="1" applyBorder="1"/>
    <xf numFmtId="0" fontId="8" fillId="2" borderId="28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4" xfId="0" applyFont="1" applyFill="1" applyBorder="1" applyAlignment="1"/>
    <xf numFmtId="0" fontId="3" fillId="0" borderId="24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0" borderId="33" xfId="0" applyFont="1" applyBorder="1"/>
    <xf numFmtId="0" fontId="8" fillId="2" borderId="24" xfId="0" applyFont="1" applyFill="1" applyBorder="1"/>
    <xf numFmtId="0" fontId="8" fillId="2" borderId="25" xfId="0" applyFont="1" applyFill="1" applyBorder="1"/>
    <xf numFmtId="0" fontId="7" fillId="0" borderId="21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8" fillId="3" borderId="24" xfId="0" applyFont="1" applyFill="1" applyBorder="1"/>
    <xf numFmtId="0" fontId="8" fillId="3" borderId="25" xfId="0" applyFont="1" applyFill="1" applyBorder="1"/>
    <xf numFmtId="0" fontId="7" fillId="0" borderId="34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2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7" fillId="0" borderId="34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17" xfId="0" applyFont="1" applyFill="1" applyBorder="1"/>
    <xf numFmtId="0" fontId="8" fillId="3" borderId="16" xfId="0" applyFont="1" applyFill="1" applyBorder="1"/>
    <xf numFmtId="0" fontId="7" fillId="0" borderId="12" xfId="0" applyFont="1" applyBorder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25" xfId="0" applyFont="1" applyFill="1" applyBorder="1"/>
    <xf numFmtId="0" fontId="9" fillId="0" borderId="24" xfId="0" applyFont="1" applyBorder="1" applyAlignment="1">
      <alignment horizontal="center"/>
    </xf>
    <xf numFmtId="0" fontId="10" fillId="0" borderId="24" xfId="0" applyFont="1" applyBorder="1" applyAlignment="1"/>
    <xf numFmtId="0" fontId="7" fillId="0" borderId="19" xfId="0" applyFont="1" applyBorder="1" applyAlignment="1">
      <alignment horizontal="center"/>
    </xf>
    <xf numFmtId="0" fontId="7" fillId="0" borderId="23" xfId="0" applyNumberFormat="1" applyFont="1" applyFill="1" applyBorder="1" applyAlignment="1">
      <alignment horizontal="center"/>
    </xf>
    <xf numFmtId="0" fontId="7" fillId="0" borderId="37" xfId="0" applyFont="1" applyFill="1" applyBorder="1" applyAlignment="1">
      <alignment horizontal="center"/>
    </xf>
    <xf numFmtId="0" fontId="7" fillId="0" borderId="24" xfId="0" applyNumberFormat="1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24" xfId="0" applyNumberFormat="1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7" fillId="4" borderId="23" xfId="0" applyNumberFormat="1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3" fillId="0" borderId="40" xfId="0" applyFont="1" applyBorder="1"/>
    <xf numFmtId="0" fontId="8" fillId="3" borderId="46" xfId="0" applyFont="1" applyFill="1" applyBorder="1" applyAlignment="1">
      <alignment horizontal="center"/>
    </xf>
    <xf numFmtId="0" fontId="8" fillId="3" borderId="47" xfId="0" applyFont="1" applyFill="1" applyBorder="1"/>
    <xf numFmtId="0" fontId="8" fillId="3" borderId="20" xfId="0" applyFont="1" applyFill="1" applyBorder="1"/>
    <xf numFmtId="0" fontId="8" fillId="2" borderId="46" xfId="0" applyFont="1" applyFill="1" applyBorder="1" applyAlignment="1">
      <alignment horizontal="center"/>
    </xf>
    <xf numFmtId="0" fontId="8" fillId="2" borderId="47" xfId="0" applyFont="1" applyFill="1" applyBorder="1"/>
    <xf numFmtId="0" fontId="8" fillId="2" borderId="20" xfId="0" applyFont="1" applyFill="1" applyBorder="1"/>
    <xf numFmtId="0" fontId="7" fillId="0" borderId="2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48" xfId="0" applyNumberFormat="1" applyFont="1" applyFill="1" applyBorder="1" applyAlignment="1">
      <alignment horizontal="center"/>
    </xf>
    <xf numFmtId="0" fontId="7" fillId="0" borderId="49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8" fillId="2" borderId="50" xfId="0" applyFont="1" applyFill="1" applyBorder="1"/>
    <xf numFmtId="0" fontId="8" fillId="2" borderId="49" xfId="0" applyFont="1" applyFill="1" applyBorder="1"/>
    <xf numFmtId="0" fontId="7" fillId="0" borderId="19" xfId="0" applyNumberFormat="1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51" xfId="0" applyFont="1" applyFill="1" applyBorder="1" applyAlignment="1">
      <alignment horizontal="center"/>
    </xf>
    <xf numFmtId="0" fontId="7" fillId="0" borderId="48" xfId="0" applyNumberFormat="1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40" xfId="0" applyFont="1" applyFill="1" applyBorder="1"/>
    <xf numFmtId="0" fontId="8" fillId="2" borderId="27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8" fillId="3" borderId="32" xfId="0" applyFont="1" applyFill="1" applyBorder="1"/>
    <xf numFmtId="0" fontId="8" fillId="3" borderId="28" xfId="0" applyFont="1" applyFill="1" applyBorder="1"/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14" fillId="5" borderId="53" xfId="0" applyFont="1" applyFill="1" applyBorder="1" applyAlignment="1">
      <alignment horizontal="center"/>
    </xf>
    <xf numFmtId="0" fontId="15" fillId="0" borderId="57" xfId="0" applyFont="1" applyFill="1" applyBorder="1" applyAlignment="1"/>
    <xf numFmtId="0" fontId="15" fillId="0" borderId="50" xfId="0" applyFont="1" applyFill="1" applyBorder="1" applyAlignment="1"/>
    <xf numFmtId="0" fontId="5" fillId="0" borderId="50" xfId="0" applyFont="1" applyFill="1" applyBorder="1" applyAlignment="1">
      <alignment horizontal="left"/>
    </xf>
    <xf numFmtId="0" fontId="5" fillId="0" borderId="52" xfId="0" applyFont="1" applyFill="1" applyBorder="1" applyAlignment="1">
      <alignment horizontal="left"/>
    </xf>
    <xf numFmtId="0" fontId="16" fillId="0" borderId="53" xfId="0" applyFont="1" applyFill="1" applyBorder="1" applyAlignment="1">
      <alignment horizontal="center"/>
    </xf>
    <xf numFmtId="0" fontId="3" fillId="0" borderId="24" xfId="0" applyFont="1" applyBorder="1" applyAlignment="1"/>
    <xf numFmtId="0" fontId="3" fillId="0" borderId="24" xfId="0" applyFont="1" applyFill="1" applyBorder="1" applyAlignment="1"/>
    <xf numFmtId="0" fontId="4" fillId="0" borderId="24" xfId="0" applyFont="1" applyFill="1" applyBorder="1" applyAlignment="1">
      <alignment horizontal="center"/>
    </xf>
    <xf numFmtId="0" fontId="17" fillId="0" borderId="24" xfId="0" applyFont="1" applyBorder="1" applyAlignment="1"/>
    <xf numFmtId="0" fontId="7" fillId="0" borderId="19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3" fillId="0" borderId="32" xfId="0" applyFont="1" applyBorder="1" applyAlignment="1"/>
    <xf numFmtId="0" fontId="4" fillId="0" borderId="32" xfId="0" applyFont="1" applyBorder="1" applyAlignment="1">
      <alignment horizontal="center"/>
    </xf>
    <xf numFmtId="0" fontId="6" fillId="2" borderId="46" xfId="0" applyFont="1" applyFill="1" applyBorder="1" applyAlignment="1">
      <alignment horizontal="center"/>
    </xf>
    <xf numFmtId="0" fontId="3" fillId="0" borderId="60" xfId="0" applyFont="1" applyBorder="1" applyAlignment="1">
      <alignment horizontal="left"/>
    </xf>
    <xf numFmtId="0" fontId="7" fillId="4" borderId="48" xfId="0" applyNumberFormat="1" applyFont="1" applyFill="1" applyBorder="1" applyAlignment="1">
      <alignment horizontal="center"/>
    </xf>
    <xf numFmtId="0" fontId="7" fillId="4" borderId="49" xfId="0" applyFont="1" applyFill="1" applyBorder="1" applyAlignment="1">
      <alignment horizontal="center"/>
    </xf>
    <xf numFmtId="0" fontId="6" fillId="2" borderId="48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6" xfId="0" applyNumberFormat="1" applyFont="1" applyBorder="1" applyAlignment="1">
      <alignment horizontal="center"/>
    </xf>
    <xf numFmtId="0" fontId="4" fillId="0" borderId="0" xfId="0" applyFont="1" applyFill="1" applyBorder="1"/>
    <xf numFmtId="0" fontId="7" fillId="0" borderId="61" xfId="0" applyNumberFormat="1" applyFont="1" applyBorder="1" applyAlignment="1">
      <alignment horizontal="center"/>
    </xf>
    <xf numFmtId="0" fontId="3" fillId="0" borderId="62" xfId="0" applyFont="1" applyBorder="1"/>
    <xf numFmtId="0" fontId="7" fillId="4" borderId="52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4" fillId="2" borderId="47" xfId="0" applyFont="1" applyFill="1" applyBorder="1"/>
    <xf numFmtId="0" fontId="4" fillId="2" borderId="20" xfId="0" applyFont="1" applyFill="1" applyBorder="1"/>
    <xf numFmtId="0" fontId="8" fillId="2" borderId="16" xfId="0" applyFont="1" applyFill="1" applyBorder="1" applyAlignment="1"/>
    <xf numFmtId="0" fontId="3" fillId="0" borderId="20" xfId="0" applyFont="1" applyBorder="1"/>
    <xf numFmtId="0" fontId="2" fillId="6" borderId="10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35" xfId="0" applyNumberFormat="1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2" fillId="6" borderId="35" xfId="0" applyNumberFormat="1" applyFont="1" applyFill="1" applyBorder="1" applyAlignment="1">
      <alignment horizontal="center"/>
    </xf>
    <xf numFmtId="16" fontId="7" fillId="0" borderId="23" xfId="0" applyNumberFormat="1" applyFont="1" applyBorder="1" applyAlignment="1">
      <alignment horizontal="center"/>
    </xf>
    <xf numFmtId="0" fontId="2" fillId="7" borderId="10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35" xfId="0" applyNumberFormat="1" applyFont="1" applyFill="1" applyBorder="1" applyAlignment="1">
      <alignment horizontal="center"/>
    </xf>
    <xf numFmtId="0" fontId="2" fillId="7" borderId="36" xfId="0" applyFont="1" applyFill="1" applyBorder="1" applyAlignment="1">
      <alignment horizontal="center"/>
    </xf>
    <xf numFmtId="0" fontId="2" fillId="7" borderId="41" xfId="0" applyFont="1" applyFill="1" applyBorder="1" applyAlignment="1">
      <alignment horizontal="center"/>
    </xf>
    <xf numFmtId="0" fontId="2" fillId="7" borderId="4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2" fillId="7" borderId="35" xfId="0" applyNumberFormat="1" applyFont="1" applyFill="1" applyBorder="1" applyAlignment="1">
      <alignment horizontal="center"/>
    </xf>
    <xf numFmtId="0" fontId="2" fillId="8" borderId="10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35" xfId="0" applyNumberFormat="1" applyFont="1" applyFill="1" applyBorder="1" applyAlignment="1">
      <alignment horizontal="center"/>
    </xf>
    <xf numFmtId="0" fontId="2" fillId="8" borderId="36" xfId="0" applyFont="1" applyFill="1" applyBorder="1" applyAlignment="1">
      <alignment horizontal="center"/>
    </xf>
    <xf numFmtId="0" fontId="2" fillId="8" borderId="41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2" fillId="8" borderId="35" xfId="0" applyNumberFormat="1" applyFont="1" applyFill="1" applyBorder="1" applyAlignment="1">
      <alignment horizontal="center"/>
    </xf>
    <xf numFmtId="0" fontId="18" fillId="0" borderId="0" xfId="0" applyFont="1" applyBorder="1"/>
    <xf numFmtId="0" fontId="18" fillId="0" borderId="0" xfId="0" applyFont="1"/>
    <xf numFmtId="0" fontId="19" fillId="9" borderId="2" xfId="0" applyFont="1" applyFill="1" applyBorder="1" applyAlignment="1">
      <alignment horizontal="center"/>
    </xf>
    <xf numFmtId="0" fontId="20" fillId="0" borderId="0" xfId="0" applyFont="1"/>
    <xf numFmtId="0" fontId="21" fillId="9" borderId="21" xfId="0" applyFont="1" applyFill="1" applyBorder="1" applyAlignment="1">
      <alignment horizontal="center"/>
    </xf>
    <xf numFmtId="0" fontId="21" fillId="9" borderId="29" xfId="0" applyFont="1" applyFill="1" applyBorder="1" applyAlignment="1">
      <alignment horizontal="center"/>
    </xf>
    <xf numFmtId="0" fontId="22" fillId="9" borderId="29" xfId="0" applyFont="1" applyFill="1" applyBorder="1" applyAlignment="1">
      <alignment horizontal="center"/>
    </xf>
    <xf numFmtId="0" fontId="22" fillId="9" borderId="30" xfId="0" applyFont="1" applyFill="1" applyBorder="1" applyAlignment="1">
      <alignment horizontal="center"/>
    </xf>
    <xf numFmtId="0" fontId="22" fillId="10" borderId="0" xfId="0" applyFont="1" applyFill="1"/>
    <xf numFmtId="0" fontId="22" fillId="10" borderId="0" xfId="0" applyFont="1" applyFill="1" applyAlignment="1">
      <alignment horizontal="center"/>
    </xf>
    <xf numFmtId="0" fontId="23" fillId="11" borderId="2" xfId="0" applyFont="1" applyFill="1" applyBorder="1" applyAlignment="1">
      <alignment horizontal="center"/>
    </xf>
    <xf numFmtId="0" fontId="23" fillId="10" borderId="29" xfId="0" applyFont="1" applyFill="1" applyBorder="1" applyAlignment="1">
      <alignment horizontal="center"/>
    </xf>
    <xf numFmtId="0" fontId="23" fillId="10" borderId="30" xfId="0" applyFont="1" applyFill="1" applyBorder="1" applyAlignment="1">
      <alignment horizontal="center"/>
    </xf>
    <xf numFmtId="0" fontId="22" fillId="12" borderId="0" xfId="0" applyFont="1" applyFill="1"/>
    <xf numFmtId="0" fontId="22" fillId="12" borderId="0" xfId="0" applyFont="1" applyFill="1" applyAlignment="1">
      <alignment horizontal="center"/>
    </xf>
    <xf numFmtId="0" fontId="23" fillId="12" borderId="2" xfId="0" applyFont="1" applyFill="1" applyBorder="1" applyAlignment="1">
      <alignment horizontal="center"/>
    </xf>
    <xf numFmtId="0" fontId="23" fillId="12" borderId="29" xfId="0" applyFont="1" applyFill="1" applyBorder="1" applyAlignment="1">
      <alignment horizontal="center"/>
    </xf>
    <xf numFmtId="0" fontId="23" fillId="13" borderId="29" xfId="0" applyFont="1" applyFill="1" applyBorder="1" applyAlignment="1">
      <alignment horizontal="center"/>
    </xf>
    <xf numFmtId="0" fontId="23" fillId="13" borderId="30" xfId="0" applyFont="1" applyFill="1" applyBorder="1" applyAlignment="1">
      <alignment horizontal="center"/>
    </xf>
    <xf numFmtId="0" fontId="5" fillId="0" borderId="10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/>
    <xf numFmtId="0" fontId="3" fillId="2" borderId="6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24" fillId="9" borderId="2" xfId="0" applyFont="1" applyFill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2" fillId="0" borderId="24" xfId="0" applyFont="1" applyBorder="1" applyAlignment="1"/>
    <xf numFmtId="0" fontId="2" fillId="0" borderId="33" xfId="0" applyFont="1" applyBorder="1"/>
    <xf numFmtId="0" fontId="2" fillId="0" borderId="24" xfId="0" applyFont="1" applyBorder="1"/>
    <xf numFmtId="0" fontId="2" fillId="0" borderId="33" xfId="0" applyFont="1" applyBorder="1" applyAlignment="1"/>
    <xf numFmtId="0" fontId="26" fillId="0" borderId="24" xfId="0" applyFont="1" applyBorder="1" applyAlignment="1"/>
    <xf numFmtId="0" fontId="3" fillId="0" borderId="64" xfId="0" applyFont="1" applyBorder="1"/>
    <xf numFmtId="0" fontId="3" fillId="0" borderId="65" xfId="0" applyFont="1" applyBorder="1"/>
    <xf numFmtId="0" fontId="3" fillId="0" borderId="66" xfId="0" applyFont="1" applyBorder="1"/>
    <xf numFmtId="0" fontId="3" fillId="0" borderId="64" xfId="0" applyFont="1" applyFill="1" applyBorder="1" applyAlignment="1">
      <alignment horizontal="left"/>
    </xf>
    <xf numFmtId="0" fontId="3" fillId="0" borderId="65" xfId="0" applyFont="1" applyFill="1" applyBorder="1" applyAlignment="1">
      <alignment horizontal="left"/>
    </xf>
    <xf numFmtId="0" fontId="3" fillId="0" borderId="66" xfId="0" applyFont="1" applyFill="1" applyBorder="1"/>
    <xf numFmtId="0" fontId="3" fillId="0" borderId="64" xfId="0" applyFont="1" applyBorder="1" applyAlignment="1">
      <alignment horizontal="left"/>
    </xf>
    <xf numFmtId="0" fontId="3" fillId="0" borderId="65" xfId="0" applyFont="1" applyBorder="1" applyAlignment="1">
      <alignment horizontal="left"/>
    </xf>
    <xf numFmtId="0" fontId="7" fillId="0" borderId="35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0" fillId="0" borderId="24" xfId="0" applyBorder="1"/>
    <xf numFmtId="0" fontId="4" fillId="0" borderId="24" xfId="0" applyFont="1" applyBorder="1"/>
    <xf numFmtId="0" fontId="4" fillId="0" borderId="1" xfId="0" applyFont="1" applyBorder="1"/>
    <xf numFmtId="0" fontId="7" fillId="0" borderId="33" xfId="0" applyFont="1" applyBorder="1"/>
    <xf numFmtId="0" fontId="7" fillId="0" borderId="33" xfId="0" applyFont="1" applyFill="1" applyBorder="1" applyAlignment="1">
      <alignment horizontal="left"/>
    </xf>
    <xf numFmtId="0" fontId="6" fillId="0" borderId="33" xfId="0" applyFont="1" applyFill="1" applyBorder="1" applyAlignment="1">
      <alignment horizontal="left"/>
    </xf>
    <xf numFmtId="0" fontId="7" fillId="0" borderId="22" xfId="0" applyFont="1" applyBorder="1"/>
    <xf numFmtId="0" fontId="7" fillId="0" borderId="0" xfId="0" applyFont="1" applyBorder="1"/>
    <xf numFmtId="0" fontId="7" fillId="0" borderId="60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2" fillId="14" borderId="10" xfId="0" applyNumberFormat="1" applyFont="1" applyFill="1" applyBorder="1" applyAlignment="1">
      <alignment horizontal="center"/>
    </xf>
    <xf numFmtId="0" fontId="2" fillId="14" borderId="8" xfId="0" applyFont="1" applyFill="1" applyBorder="1" applyAlignment="1">
      <alignment horizontal="center"/>
    </xf>
    <xf numFmtId="0" fontId="2" fillId="14" borderId="35" xfId="0" applyNumberFormat="1" applyFont="1" applyFill="1" applyBorder="1" applyAlignment="1">
      <alignment horizontal="center"/>
    </xf>
    <xf numFmtId="0" fontId="2" fillId="14" borderId="36" xfId="0" applyFont="1" applyFill="1" applyBorder="1" applyAlignment="1">
      <alignment horizontal="center"/>
    </xf>
    <xf numFmtId="0" fontId="2" fillId="14" borderId="41" xfId="0" applyFont="1" applyFill="1" applyBorder="1" applyAlignment="1">
      <alignment horizontal="center"/>
    </xf>
    <xf numFmtId="0" fontId="2" fillId="14" borderId="42" xfId="0" applyFont="1" applyFill="1" applyBorder="1" applyAlignment="1">
      <alignment horizontal="center"/>
    </xf>
    <xf numFmtId="0" fontId="6" fillId="15" borderId="23" xfId="0" applyFont="1" applyFill="1" applyBorder="1" applyAlignment="1">
      <alignment horizontal="center"/>
    </xf>
    <xf numFmtId="0" fontId="8" fillId="15" borderId="24" xfId="0" applyFont="1" applyFill="1" applyBorder="1"/>
    <xf numFmtId="0" fontId="8" fillId="15" borderId="25" xfId="0" applyFont="1" applyFill="1" applyBorder="1"/>
    <xf numFmtId="0" fontId="8" fillId="15" borderId="23" xfId="0" applyFont="1" applyFill="1" applyBorder="1" applyAlignment="1">
      <alignment horizontal="center"/>
    </xf>
    <xf numFmtId="0" fontId="27" fillId="15" borderId="46" xfId="0" applyFont="1" applyFill="1" applyBorder="1" applyAlignment="1">
      <alignment horizontal="center"/>
    </xf>
    <xf numFmtId="0" fontId="27" fillId="15" borderId="47" xfId="0" applyFont="1" applyFill="1" applyBorder="1"/>
    <xf numFmtId="0" fontId="27" fillId="15" borderId="20" xfId="0" applyFont="1" applyFill="1" applyBorder="1"/>
    <xf numFmtId="0" fontId="27" fillId="15" borderId="23" xfId="0" applyFont="1" applyFill="1" applyBorder="1" applyAlignment="1">
      <alignment horizontal="center"/>
    </xf>
    <xf numFmtId="0" fontId="27" fillId="15" borderId="24" xfId="0" applyFont="1" applyFill="1" applyBorder="1"/>
    <xf numFmtId="0" fontId="27" fillId="15" borderId="25" xfId="0" applyFont="1" applyFill="1" applyBorder="1"/>
    <xf numFmtId="0" fontId="8" fillId="15" borderId="27" xfId="0" applyFont="1" applyFill="1" applyBorder="1" applyAlignment="1">
      <alignment horizontal="center"/>
    </xf>
    <xf numFmtId="0" fontId="8" fillId="15" borderId="32" xfId="0" applyFont="1" applyFill="1" applyBorder="1"/>
    <xf numFmtId="0" fontId="8" fillId="15" borderId="28" xfId="0" applyFont="1" applyFill="1" applyBorder="1"/>
    <xf numFmtId="0" fontId="3" fillId="15" borderId="23" xfId="0" applyFont="1" applyFill="1" applyBorder="1" applyAlignment="1">
      <alignment horizontal="center"/>
    </xf>
    <xf numFmtId="0" fontId="4" fillId="15" borderId="24" xfId="0" applyFont="1" applyFill="1" applyBorder="1"/>
    <xf numFmtId="0" fontId="4" fillId="15" borderId="25" xfId="0" applyFont="1" applyFill="1" applyBorder="1"/>
    <xf numFmtId="0" fontId="8" fillId="15" borderId="46" xfId="0" applyFont="1" applyFill="1" applyBorder="1" applyAlignment="1">
      <alignment horizontal="center"/>
    </xf>
    <xf numFmtId="0" fontId="8" fillId="15" borderId="47" xfId="0" applyFont="1" applyFill="1" applyBorder="1"/>
    <xf numFmtId="0" fontId="8" fillId="15" borderId="20" xfId="0" applyFont="1" applyFill="1" applyBorder="1"/>
    <xf numFmtId="0" fontId="6" fillId="15" borderId="46" xfId="0" applyFont="1" applyFill="1" applyBorder="1" applyAlignment="1">
      <alignment horizontal="center"/>
    </xf>
    <xf numFmtId="0" fontId="3" fillId="15" borderId="46" xfId="0" applyFont="1" applyFill="1" applyBorder="1" applyAlignment="1">
      <alignment horizontal="center"/>
    </xf>
    <xf numFmtId="0" fontId="4" fillId="15" borderId="47" xfId="0" applyFont="1" applyFill="1" applyBorder="1"/>
    <xf numFmtId="0" fontId="4" fillId="15" borderId="20" xfId="0" applyFont="1" applyFill="1" applyBorder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12" fillId="14" borderId="35" xfId="0" applyNumberFormat="1" applyFont="1" applyFill="1" applyBorder="1" applyAlignment="1">
      <alignment horizontal="center"/>
    </xf>
    <xf numFmtId="0" fontId="2" fillId="0" borderId="8" xfId="0" applyFont="1" applyBorder="1"/>
    <xf numFmtId="0" fontId="5" fillId="0" borderId="60" xfId="0" applyFont="1" applyBorder="1"/>
    <xf numFmtId="0" fontId="4" fillId="0" borderId="24" xfId="0" applyFont="1" applyBorder="1" applyAlignment="1"/>
    <xf numFmtId="0" fontId="10" fillId="0" borderId="24" xfId="0" applyFont="1" applyFill="1" applyBorder="1" applyAlignment="1"/>
    <xf numFmtId="0" fontId="5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164" fontId="11" fillId="0" borderId="43" xfId="0" quotePrefix="1" applyNumberFormat="1" applyFont="1" applyFill="1" applyBorder="1" applyAlignment="1">
      <alignment horizontal="center"/>
    </xf>
    <xf numFmtId="164" fontId="11" fillId="0" borderId="44" xfId="0" quotePrefix="1" applyNumberFormat="1" applyFont="1" applyFill="1" applyBorder="1" applyAlignment="1">
      <alignment horizontal="center"/>
    </xf>
    <xf numFmtId="164" fontId="11" fillId="0" borderId="46" xfId="0" quotePrefix="1" applyNumberFormat="1" applyFont="1" applyFill="1" applyBorder="1" applyAlignment="1">
      <alignment horizontal="center"/>
    </xf>
    <xf numFmtId="164" fontId="11" fillId="0" borderId="20" xfId="0" quotePrefix="1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11" fillId="0" borderId="43" xfId="0" quotePrefix="1" applyNumberFormat="1" applyFont="1" applyBorder="1" applyAlignment="1">
      <alignment horizontal="center"/>
    </xf>
    <xf numFmtId="164" fontId="11" fillId="0" borderId="45" xfId="0" quotePrefix="1" applyNumberFormat="1" applyFont="1" applyBorder="1" applyAlignment="1">
      <alignment horizontal="center"/>
    </xf>
    <xf numFmtId="164" fontId="11" fillId="4" borderId="46" xfId="0" applyNumberFormat="1" applyFont="1" applyFill="1" applyBorder="1" applyAlignment="1">
      <alignment horizontal="center"/>
    </xf>
    <xf numFmtId="164" fontId="11" fillId="4" borderId="20" xfId="0" quotePrefix="1" applyNumberFormat="1" applyFont="1" applyFill="1" applyBorder="1" applyAlignment="1">
      <alignment horizontal="center"/>
    </xf>
    <xf numFmtId="164" fontId="11" fillId="0" borderId="45" xfId="0" quotePrefix="1" applyNumberFormat="1" applyFont="1" applyFill="1" applyBorder="1" applyAlignment="1">
      <alignment horizontal="center"/>
    </xf>
    <xf numFmtId="164" fontId="11" fillId="4" borderId="59" xfId="0" quotePrefix="1" applyNumberFormat="1" applyFont="1" applyFill="1" applyBorder="1" applyAlignment="1">
      <alignment horizontal="center"/>
    </xf>
    <xf numFmtId="164" fontId="11" fillId="0" borderId="43" xfId="0" applyNumberFormat="1" applyFont="1" applyFill="1" applyBorder="1" applyAlignment="1">
      <alignment horizontal="center"/>
    </xf>
    <xf numFmtId="164" fontId="11" fillId="0" borderId="44" xfId="0" applyNumberFormat="1" applyFont="1" applyFill="1" applyBorder="1" applyAlignment="1">
      <alignment horizontal="center"/>
    </xf>
    <xf numFmtId="164" fontId="11" fillId="0" borderId="46" xfId="0" quotePrefix="1" applyNumberFormat="1" applyFont="1" applyBorder="1" applyAlignment="1">
      <alignment horizontal="center"/>
    </xf>
    <xf numFmtId="164" fontId="11" fillId="0" borderId="20" xfId="0" quotePrefix="1" applyNumberFormat="1" applyFont="1" applyBorder="1" applyAlignment="1">
      <alignment horizontal="center"/>
    </xf>
    <xf numFmtId="164" fontId="11" fillId="0" borderId="44" xfId="0" quotePrefix="1" applyNumberFormat="1" applyFont="1" applyBorder="1" applyAlignment="1">
      <alignment horizontal="center"/>
    </xf>
    <xf numFmtId="0" fontId="13" fillId="0" borderId="54" xfId="0" applyFont="1" applyFill="1" applyBorder="1" applyAlignment="1">
      <alignment horizontal="center"/>
    </xf>
    <xf numFmtId="0" fontId="13" fillId="0" borderId="55" xfId="0" applyFont="1" applyFill="1" applyBorder="1" applyAlignment="1">
      <alignment horizontal="center"/>
    </xf>
    <xf numFmtId="0" fontId="13" fillId="0" borderId="56" xfId="0" applyFont="1" applyFill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164" fontId="11" fillId="0" borderId="46" xfId="0" applyNumberFormat="1" applyFont="1" applyFill="1" applyBorder="1" applyAlignment="1">
      <alignment horizontal="center"/>
    </xf>
    <xf numFmtId="164" fontId="11" fillId="0" borderId="20" xfId="0" applyNumberFormat="1" applyFont="1" applyFill="1" applyBorder="1" applyAlignment="1">
      <alignment horizontal="center"/>
    </xf>
    <xf numFmtId="164" fontId="11" fillId="0" borderId="27" xfId="0" quotePrefix="1" applyNumberFormat="1" applyFont="1" applyFill="1" applyBorder="1" applyAlignment="1">
      <alignment horizontal="center"/>
    </xf>
    <xf numFmtId="164" fontId="11" fillId="0" borderId="28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0" fillId="0" borderId="63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5" fontId="11" fillId="0" borderId="43" xfId="0" applyNumberFormat="1" applyFont="1" applyFill="1" applyBorder="1" applyAlignment="1">
      <alignment horizontal="center"/>
    </xf>
    <xf numFmtId="165" fontId="11" fillId="0" borderId="44" xfId="0" applyNumberFormat="1" applyFont="1" applyFill="1" applyBorder="1" applyAlignment="1">
      <alignment horizontal="center"/>
    </xf>
    <xf numFmtId="164" fontId="11" fillId="4" borderId="43" xfId="0" applyNumberFormat="1" applyFont="1" applyFill="1" applyBorder="1" applyAlignment="1">
      <alignment horizontal="center"/>
    </xf>
    <xf numFmtId="164" fontId="11" fillId="4" borderId="44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4" fontId="27" fillId="15" borderId="43" xfId="0" applyNumberFormat="1" applyFont="1" applyFill="1" applyBorder="1" applyAlignment="1">
      <alignment horizontal="center"/>
    </xf>
    <xf numFmtId="164" fontId="27" fillId="15" borderId="44" xfId="0" applyNumberFormat="1" applyFont="1" applyFill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</cellXfs>
  <cellStyles count="1">
    <cellStyle name="Standaard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omic Sans MS"/>
        <scheme val="none"/>
      </font>
      <numFmt numFmtId="0" formatCode="General"/>
      <alignment horizontal="general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75245" displayName="Tabel75245" ref="BM19:BQ29" totalsRowShown="0" headerRowDxfId="36" dataDxfId="34" headerRowBorderDxfId="35" totalsRowBorderDxfId="33">
  <autoFilter ref="BM19:BQ29" xr:uid="{00000000-0009-0000-0100-000004000000}"/>
  <sortState xmlns:xlrd2="http://schemas.microsoft.com/office/spreadsheetml/2017/richdata2" ref="BM20:BR29">
    <sortCondition descending="1" ref="BP20:BP30"/>
  </sortState>
  <tableColumns count="5">
    <tableColumn id="1" xr3:uid="{00000000-0010-0000-0000-000001000000}" name="Speler  1" dataDxfId="32"/>
    <tableColumn id="2" xr3:uid="{00000000-0010-0000-0000-000002000000}" name="Speler  2" dataDxfId="31"/>
    <tableColumn id="3" xr3:uid="{00000000-0010-0000-0000-000003000000}" name="Gespeeld" dataDxfId="30"/>
    <tableColumn id="4" xr3:uid="{00000000-0010-0000-0000-000004000000}" name="Gewonnen" dataDxfId="29"/>
    <tableColumn id="5" xr3:uid="{00000000-0010-0000-0000-000005000000}" name="Saldo" dataDxfId="28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752" displayName="Tabel752" ref="BI19:BM29" totalsRowShown="0" headerRowDxfId="27" dataDxfId="25" headerRowBorderDxfId="26" totalsRowBorderDxfId="24">
  <autoFilter ref="BI19:BM29" xr:uid="{00000000-0009-0000-0100-000002000000}"/>
  <sortState xmlns:xlrd2="http://schemas.microsoft.com/office/spreadsheetml/2017/richdata2" ref="BI20:BN29">
    <sortCondition descending="1" ref="BL20:BL30"/>
  </sortState>
  <tableColumns count="5">
    <tableColumn id="1" xr3:uid="{00000000-0010-0000-0100-000001000000}" name="Speler  1" dataDxfId="23"/>
    <tableColumn id="2" xr3:uid="{00000000-0010-0000-0100-000002000000}" name="Speler  2" dataDxfId="22"/>
    <tableColumn id="3" xr3:uid="{00000000-0010-0000-0100-000003000000}" name="Gespeeld" dataDxfId="21"/>
    <tableColumn id="4" xr3:uid="{00000000-0010-0000-0100-000004000000}" name="Gewonnen" dataDxfId="20"/>
    <tableColumn id="5" xr3:uid="{00000000-0010-0000-0100-000005000000}" name="Saldo" dataDxfId="19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7524" displayName="Tabel7524" ref="BI19:BM29" totalsRowShown="0" headerRowDxfId="18" dataDxfId="16" headerRowBorderDxfId="17" totalsRowBorderDxfId="15">
  <autoFilter ref="BI19:BM29" xr:uid="{00000000-0009-0000-0100-000003000000}"/>
  <sortState xmlns:xlrd2="http://schemas.microsoft.com/office/spreadsheetml/2017/richdata2" ref="BI20:BN29">
    <sortCondition descending="1" ref="BL20:BL30"/>
  </sortState>
  <tableColumns count="5">
    <tableColumn id="1" xr3:uid="{00000000-0010-0000-0200-000001000000}" name="Speler  1" dataDxfId="14"/>
    <tableColumn id="2" xr3:uid="{00000000-0010-0000-0200-000002000000}" name="Speler  2" dataDxfId="13"/>
    <tableColumn id="3" xr3:uid="{00000000-0010-0000-0200-000003000000}" name="Gespeeld" dataDxfId="12"/>
    <tableColumn id="4" xr3:uid="{00000000-0010-0000-0200-000004000000}" name="Gewonnen" dataDxfId="11"/>
    <tableColumn id="5" xr3:uid="{00000000-0010-0000-0200-000005000000}" name="Saldo" dataDxfId="10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74" displayName="Tabel74" ref="BN19:BS29" totalsRowShown="0" headerRowDxfId="9" dataDxfId="7" headerRowBorderDxfId="8" totalsRowBorderDxfId="6">
  <autoFilter ref="BN19:BS29" xr:uid="{00000000-0009-0000-0100-000005000000}"/>
  <sortState xmlns:xlrd2="http://schemas.microsoft.com/office/spreadsheetml/2017/richdata2" ref="BN20:BS29">
    <sortCondition descending="1" ref="BR20:BR30"/>
  </sortState>
  <tableColumns count="6">
    <tableColumn id="1" xr3:uid="{00000000-0010-0000-0300-000001000000}" name="Speler  1" dataDxfId="5"/>
    <tableColumn id="2" xr3:uid="{00000000-0010-0000-0300-000002000000}" name="Speler  2" dataDxfId="4"/>
    <tableColumn id="6" xr3:uid="{00000000-0010-0000-0300-000006000000}" name="Speler  3" dataDxfId="3"/>
    <tableColumn id="3" xr3:uid="{00000000-0010-0000-0300-000003000000}" name="Gespeeld" dataDxfId="2"/>
    <tableColumn id="4" xr3:uid="{00000000-0010-0000-0300-000004000000}" name="Gewonnen" dataDxfId="1"/>
    <tableColumn id="5" xr3:uid="{00000000-0010-0000-0300-000005000000}" name="Saldo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9"/>
  <sheetViews>
    <sheetView showFormulas="1" zoomScale="73" zoomScaleNormal="73" workbookViewId="0">
      <selection activeCell="B47" sqref="B47"/>
    </sheetView>
  </sheetViews>
  <sheetFormatPr defaultRowHeight="14.4" x14ac:dyDescent="0.3"/>
  <cols>
    <col min="1" max="1" width="6.6640625" customWidth="1"/>
    <col min="2" max="2" width="17.6640625" customWidth="1"/>
    <col min="3" max="4" width="4.6640625" customWidth="1"/>
    <col min="5" max="7" width="4.6640625" hidden="1" customWidth="1"/>
    <col min="8" max="9" width="4.6640625" customWidth="1"/>
    <col min="10" max="12" width="4.6640625" hidden="1" customWidth="1"/>
    <col min="13" max="14" width="4.6640625" customWidth="1"/>
    <col min="15" max="17" width="4.6640625" hidden="1" customWidth="1"/>
    <col min="18" max="19" width="4.6640625" customWidth="1"/>
    <col min="20" max="22" width="4.6640625" hidden="1" customWidth="1"/>
    <col min="23" max="24" width="4.6640625" customWidth="1"/>
    <col min="25" max="27" width="4.6640625" hidden="1" customWidth="1"/>
    <col min="28" max="29" width="4.6640625" customWidth="1"/>
    <col min="30" max="32" width="4.6640625" hidden="1" customWidth="1"/>
    <col min="33" max="34" width="4.6640625" customWidth="1"/>
    <col min="35" max="37" width="4.6640625" hidden="1" customWidth="1"/>
    <col min="38" max="39" width="4.6640625" customWidth="1"/>
    <col min="40" max="42" width="4.6640625" hidden="1" customWidth="1"/>
    <col min="43" max="44" width="4.6640625" customWidth="1"/>
    <col min="45" max="47" width="4.6640625" hidden="1" customWidth="1"/>
    <col min="48" max="49" width="4.6640625" customWidth="1"/>
    <col min="50" max="52" width="4.6640625" hidden="1" customWidth="1"/>
    <col min="53" max="54" width="4.6640625" customWidth="1"/>
    <col min="55" max="57" width="4.6640625" hidden="1" customWidth="1"/>
    <col min="58" max="59" width="4.6640625" customWidth="1"/>
    <col min="60" max="62" width="4.6640625" hidden="1" customWidth="1"/>
    <col min="64" max="64" width="2.6640625" customWidth="1"/>
    <col min="65" max="65" width="17" customWidth="1"/>
    <col min="66" max="66" width="19.88671875" customWidth="1"/>
  </cols>
  <sheetData>
    <row r="1" spans="1:72" ht="21.6" thickBot="1" x14ac:dyDescent="0.55000000000000004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8"/>
      <c r="BM1" s="9"/>
      <c r="BN1" s="9"/>
      <c r="BO1" s="8"/>
      <c r="BP1" s="8"/>
      <c r="BQ1" s="8"/>
      <c r="BR1" s="7"/>
      <c r="BS1" s="7"/>
      <c r="BT1" s="7"/>
    </row>
    <row r="2" spans="1:72" ht="21.6" thickBot="1" x14ac:dyDescent="0.55000000000000004">
      <c r="A2" s="10" t="s">
        <v>41</v>
      </c>
      <c r="B2" s="293"/>
      <c r="C2" s="327" t="s">
        <v>0</v>
      </c>
      <c r="D2" s="328"/>
      <c r="E2" s="12"/>
      <c r="F2" s="12"/>
      <c r="G2" s="12"/>
      <c r="H2" s="305" t="s">
        <v>1</v>
      </c>
      <c r="I2" s="329"/>
      <c r="J2" s="13"/>
      <c r="K2" s="13"/>
      <c r="L2" s="14"/>
      <c r="M2" s="297" t="s">
        <v>2</v>
      </c>
      <c r="N2" s="303"/>
      <c r="O2" s="17"/>
      <c r="P2" s="17"/>
      <c r="Q2" s="18"/>
      <c r="R2" s="297" t="s">
        <v>3</v>
      </c>
      <c r="S2" s="304"/>
      <c r="T2" s="20"/>
      <c r="U2" s="17"/>
      <c r="V2" s="18"/>
      <c r="W2" s="297" t="s">
        <v>4</v>
      </c>
      <c r="X2" s="304"/>
      <c r="Y2" s="21"/>
      <c r="Z2" s="21"/>
      <c r="AA2" s="21"/>
      <c r="AB2" s="305" t="s">
        <v>5</v>
      </c>
      <c r="AC2" s="330"/>
      <c r="AD2" s="22"/>
      <c r="AE2" s="22"/>
      <c r="AF2" s="22"/>
      <c r="AG2" s="305" t="s">
        <v>6</v>
      </c>
      <c r="AH2" s="303"/>
      <c r="AI2" s="17"/>
      <c r="AJ2" s="17"/>
      <c r="AK2" s="18"/>
      <c r="AL2" s="297" t="s">
        <v>7</v>
      </c>
      <c r="AM2" s="304"/>
      <c r="AN2" s="17"/>
      <c r="AO2" s="17"/>
      <c r="AP2" s="17"/>
      <c r="AQ2" s="297" t="s">
        <v>8</v>
      </c>
      <c r="AR2" s="304"/>
      <c r="AS2" s="24"/>
      <c r="AT2" s="25"/>
      <c r="AU2" s="26"/>
      <c r="AV2" s="297" t="s">
        <v>9</v>
      </c>
      <c r="AW2" s="298"/>
      <c r="AX2" s="47"/>
      <c r="AY2" s="49"/>
      <c r="AZ2" s="174"/>
      <c r="BA2" s="297" t="s">
        <v>10</v>
      </c>
      <c r="BB2" s="298"/>
      <c r="BC2" s="32"/>
      <c r="BD2" s="33"/>
      <c r="BE2" s="33"/>
      <c r="BF2" s="297" t="s">
        <v>38</v>
      </c>
      <c r="BG2" s="298"/>
      <c r="BH2" s="32"/>
      <c r="BI2" s="33"/>
      <c r="BJ2" s="33"/>
      <c r="BK2" s="34"/>
      <c r="BL2" s="8"/>
      <c r="BM2" s="9"/>
      <c r="BN2" s="9"/>
      <c r="BO2" s="8"/>
      <c r="BP2" s="8"/>
      <c r="BQ2" s="8"/>
      <c r="BR2" s="7"/>
      <c r="BS2" s="7"/>
      <c r="BT2" s="7"/>
    </row>
    <row r="3" spans="1:72" ht="20.399999999999999" thickBot="1" x14ac:dyDescent="0.55000000000000004">
      <c r="A3" s="35" t="s">
        <v>11</v>
      </c>
      <c r="B3" s="294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175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 t="s">
        <v>13</v>
      </c>
      <c r="BB3" s="51" t="s">
        <v>14</v>
      </c>
      <c r="BC3" s="62" t="s">
        <v>15</v>
      </c>
      <c r="BD3" s="63" t="s">
        <v>16</v>
      </c>
      <c r="BE3" s="64" t="s">
        <v>17</v>
      </c>
      <c r="BF3" s="50" t="s">
        <v>13</v>
      </c>
      <c r="BG3" s="51" t="s">
        <v>14</v>
      </c>
      <c r="BH3" s="62" t="s">
        <v>15</v>
      </c>
      <c r="BI3" s="63" t="s">
        <v>16</v>
      </c>
      <c r="BJ3" s="64" t="s">
        <v>17</v>
      </c>
      <c r="BK3" s="4"/>
      <c r="BL3" s="65" t="s">
        <v>18</v>
      </c>
      <c r="BM3" s="66" t="s">
        <v>19</v>
      </c>
      <c r="BN3" s="66" t="s">
        <v>20</v>
      </c>
      <c r="BO3" s="67" t="s">
        <v>22</v>
      </c>
      <c r="BP3" s="67" t="s">
        <v>23</v>
      </c>
      <c r="BQ3" s="67" t="s">
        <v>24</v>
      </c>
      <c r="BR3" s="7"/>
      <c r="BS3" s="7"/>
      <c r="BT3" s="7"/>
    </row>
    <row r="4" spans="1:72" ht="18" customHeight="1" x14ac:dyDescent="0.45">
      <c r="A4" s="68">
        <v>1</v>
      </c>
      <c r="B4" s="239"/>
      <c r="C4" s="187"/>
      <c r="D4" s="188"/>
      <c r="E4" s="39" t="str">
        <f t="shared" ref="E4:E36" si="0">IF(D4="","",1)</f>
        <v/>
      </c>
      <c r="F4" s="70">
        <f t="shared" ref="F4:F36" si="1">IF(C4=13,1,0)</f>
        <v>0</v>
      </c>
      <c r="G4" s="71">
        <f t="shared" ref="G4:G36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6" si="3">IF(N4="","",1)</f>
        <v/>
      </c>
      <c r="P4" s="70">
        <f t="shared" ref="P4:P36" si="4">IF(M4=13,1,0)</f>
        <v>0</v>
      </c>
      <c r="Q4" s="71">
        <f t="shared" ref="Q4:Q36" si="5">SUM(M4-N4)</f>
        <v>0</v>
      </c>
      <c r="R4" s="79"/>
      <c r="S4" s="80"/>
      <c r="T4" s="81" t="str">
        <f t="shared" ref="T4:T36" si="6">IF(S4="","",1)</f>
        <v/>
      </c>
      <c r="U4" s="70">
        <f t="shared" ref="U4:U36" si="7">IF(R4=13,1,0)</f>
        <v>0</v>
      </c>
      <c r="V4" s="71">
        <f t="shared" ref="V4:V36" si="8">SUM(R4-S4)</f>
        <v>0</v>
      </c>
      <c r="W4" s="82"/>
      <c r="X4" s="83"/>
      <c r="Y4" s="81" t="str">
        <f t="shared" ref="Y4:Y14" si="9">IF(X4="","",1)</f>
        <v/>
      </c>
      <c r="Z4" s="70">
        <f t="shared" ref="Z4:Z36" si="10">IF(W4=13,1,0)</f>
        <v>0</v>
      </c>
      <c r="AA4" s="70">
        <f t="shared" ref="AA4:AA13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90"/>
      <c r="BG4" s="91"/>
      <c r="BH4" s="93" t="str">
        <f>IF(BG4="","",1)</f>
        <v/>
      </c>
      <c r="BI4" s="94">
        <f>IF(BF4=13,1,0)</f>
        <v>0</v>
      </c>
      <c r="BJ4" s="95">
        <f>SUM(BF4-BG4)</f>
        <v>0</v>
      </c>
      <c r="BK4" s="34"/>
      <c r="BL4" s="96">
        <v>1</v>
      </c>
      <c r="BM4" s="97"/>
      <c r="BN4" s="97"/>
      <c r="BO4" s="96">
        <f>SUM(E4,E5,J4,J5,O4,O5,T4,T5,Y4,Y5,AD4,AD5,AI4,AI5,AN4,AN5,AS4,AS5,AX4,AX5,BC4,BC5)</f>
        <v>0</v>
      </c>
      <c r="BP4" s="96">
        <f>SUM(F4,F5,K4,K5,P4,P5,U4,U5,Z4,Z5,AE4,AE5,AJ4,AJ5,AO4,AO5,AT4,AT5,AY4,AY5,BD4,BD5)</f>
        <v>0</v>
      </c>
      <c r="BQ4" s="96">
        <f>SUM(BE4,BE5,AZ4,AU4,AP4,AK4,AF4,AA4,V4,Q4,L4,G4,AZ5,AU5,AP5,AK5,AF5,AA5,V5,Q5,L5,G5)</f>
        <v>0</v>
      </c>
      <c r="BR4" s="7"/>
      <c r="BS4" s="7"/>
      <c r="BT4" s="7"/>
    </row>
    <row r="5" spans="1:72" ht="19.5" customHeight="1" x14ac:dyDescent="0.45">
      <c r="A5" s="98"/>
      <c r="B5" s="240"/>
      <c r="C5" s="189"/>
      <c r="D5" s="190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6" si="12">IF(I5="","",1)</f>
        <v/>
      </c>
      <c r="K5" s="75">
        <f t="shared" ref="K5:K36" si="13">IF(H5=13,1,0)</f>
        <v>0</v>
      </c>
      <c r="L5" s="76">
        <f t="shared" ref="L5:L36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6" si="15">IF(AC5="","",1)</f>
        <v/>
      </c>
      <c r="AE5" s="75">
        <f t="shared" ref="AE5:AE36" si="16">IF(AB5=13,1,0)</f>
        <v>0</v>
      </c>
      <c r="AF5" s="76">
        <f t="shared" ref="AF5:AF36" si="17">SUM(AB5-AC5)</f>
        <v>0</v>
      </c>
      <c r="AG5" s="103"/>
      <c r="AH5" s="104"/>
      <c r="AI5" s="108" t="str">
        <f t="shared" ref="AI5:AI36" si="18">IF(AH5="","",1)</f>
        <v/>
      </c>
      <c r="AJ5" s="75">
        <f t="shared" ref="AJ5:AJ36" si="19">IF(AG5=13,1,0)</f>
        <v>0</v>
      </c>
      <c r="AK5" s="76">
        <f t="shared" ref="AK5:AK36" si="20">SUM(AG5-AH5)</f>
        <v>0</v>
      </c>
      <c r="AL5" s="103"/>
      <c r="AM5" s="104"/>
      <c r="AN5" s="108" t="str">
        <f t="shared" ref="AN5:AN36" si="21">IF(AM5="","",1)</f>
        <v/>
      </c>
      <c r="AO5" s="75">
        <f t="shared" ref="AO5:AO36" si="22">IF(AL5=13,1,0)</f>
        <v>0</v>
      </c>
      <c r="AP5" s="76">
        <f t="shared" ref="AP5:AP36" si="23">SUM(AL5-AM5)</f>
        <v>0</v>
      </c>
      <c r="AQ5" s="103"/>
      <c r="AR5" s="104"/>
      <c r="AS5" s="108" t="str">
        <f t="shared" ref="AS5:AS36" si="24">IF(AR5="","",1)</f>
        <v/>
      </c>
      <c r="AT5" s="75">
        <f t="shared" ref="AT5:AT36" si="25">IF(AQ5=13,1,0)</f>
        <v>0</v>
      </c>
      <c r="AU5" s="76">
        <f t="shared" ref="AU5:AU36" si="26">SUM(AQ5-AR5)</f>
        <v>0</v>
      </c>
      <c r="AV5" s="109"/>
      <c r="AW5" s="110"/>
      <c r="AX5" s="81" t="str">
        <f t="shared" ref="AX5:AX36" si="27">IF(AW5="","",1)</f>
        <v/>
      </c>
      <c r="AY5" s="70">
        <f t="shared" ref="AY5:AY36" si="28">IF(AV5=13,1,0)</f>
        <v>0</v>
      </c>
      <c r="AZ5" s="71">
        <f t="shared" ref="AZ5:AZ36" si="29">SUM(AV5-AW5)</f>
        <v>0</v>
      </c>
      <c r="BA5" s="109"/>
      <c r="BB5" s="110"/>
      <c r="BC5" s="93" t="str">
        <f t="shared" ref="BC5:BC36" si="30">IF(BB5="","",1)</f>
        <v/>
      </c>
      <c r="BD5" s="94">
        <f t="shared" ref="BD5:BD36" si="31">IF(BA5=13,1,0)</f>
        <v>0</v>
      </c>
      <c r="BE5" s="95">
        <f t="shared" ref="BE5:BE36" si="32">SUM(BA5-BB5)</f>
        <v>0</v>
      </c>
      <c r="BF5" s="109"/>
      <c r="BG5" s="110"/>
      <c r="BH5" s="93" t="str">
        <f t="shared" ref="BH5:BH39" si="33">IF(BG5="","",1)</f>
        <v/>
      </c>
      <c r="BI5" s="94">
        <f t="shared" ref="BI5:BI39" si="34">IF(BF5=13,1,0)</f>
        <v>0</v>
      </c>
      <c r="BJ5" s="95">
        <f t="shared" ref="BJ5:BJ39" si="35">SUM(BF5-BG5)</f>
        <v>0</v>
      </c>
      <c r="BK5" s="34"/>
      <c r="BL5" s="96">
        <v>2</v>
      </c>
      <c r="BM5" s="295"/>
      <c r="BN5" s="295"/>
      <c r="BO5" s="96">
        <f>SUM(E7,E8,O7,O8,J7,J8,T7,T8,Y7,Y8,AD7,AD8,AI7,AI8,AN7,AN8,AS7,AS8,AX7,AX8,BC7,BC8)</f>
        <v>0</v>
      </c>
      <c r="BP5" s="96">
        <f>SUM(BD7,BD8,AY7,AY8,AT7,AT8,AO7,AO8,AJ7,AJ8,AE7,AE8,Z7,Z8,U7,U8,P7,P8,K7,K8,F7,F8)</f>
        <v>0</v>
      </c>
      <c r="BQ5" s="96">
        <f>SUM(BE7,BE8,AZ7,AZ8,AU7,AU8,AP7,AP8,AK7,AK8,AF7,AF8,AA7,AA8,V7,V8,Q7,Q8,L7,L8,G7,G8)</f>
        <v>0</v>
      </c>
      <c r="BR5" s="7"/>
      <c r="BS5" s="7"/>
      <c r="BT5" s="7"/>
    </row>
    <row r="6" spans="1:72" ht="16.5" customHeight="1" thickBot="1" x14ac:dyDescent="0.5">
      <c r="A6" s="111"/>
      <c r="B6" s="241"/>
      <c r="C6" s="191"/>
      <c r="D6" s="192"/>
      <c r="E6" s="39" t="str">
        <f t="shared" si="0"/>
        <v/>
      </c>
      <c r="F6" s="75">
        <f t="shared" si="1"/>
        <v>0</v>
      </c>
      <c r="G6" s="76">
        <f t="shared" si="2"/>
        <v>0</v>
      </c>
      <c r="H6" s="331" t="s">
        <v>26</v>
      </c>
      <c r="I6" s="332"/>
      <c r="J6" s="74" t="str">
        <f t="shared" si="12"/>
        <v/>
      </c>
      <c r="K6" s="75">
        <f>IF(H6=13,1,0)</f>
        <v>0</v>
      </c>
      <c r="L6" s="76" t="e">
        <f>SUM(H6-I6)</f>
        <v>#VALUE!</v>
      </c>
      <c r="M6" s="299"/>
      <c r="N6" s="310"/>
      <c r="O6" s="39" t="str">
        <f t="shared" si="3"/>
        <v/>
      </c>
      <c r="P6" s="70">
        <f t="shared" si="4"/>
        <v>0</v>
      </c>
      <c r="Q6" s="71">
        <f t="shared" si="5"/>
        <v>0</v>
      </c>
      <c r="R6" s="299"/>
      <c r="S6" s="300"/>
      <c r="T6" s="81" t="str">
        <f t="shared" si="6"/>
        <v/>
      </c>
      <c r="U6" s="70">
        <f t="shared" si="7"/>
        <v>0</v>
      </c>
      <c r="V6" s="71">
        <f t="shared" si="8"/>
        <v>0</v>
      </c>
      <c r="W6" s="306"/>
      <c r="X6" s="307"/>
      <c r="Y6" s="81" t="str">
        <f t="shared" si="9"/>
        <v/>
      </c>
      <c r="Z6" s="70">
        <f t="shared" si="10"/>
        <v>0</v>
      </c>
      <c r="AA6" s="70">
        <f t="shared" si="11"/>
        <v>0</v>
      </c>
      <c r="AB6" s="301"/>
      <c r="AC6" s="302"/>
      <c r="AD6" s="113" t="str">
        <f t="shared" si="15"/>
        <v/>
      </c>
      <c r="AE6" s="114">
        <f t="shared" si="16"/>
        <v>0</v>
      </c>
      <c r="AF6" s="115">
        <f t="shared" si="17"/>
        <v>0</v>
      </c>
      <c r="AG6" s="299"/>
      <c r="AH6" s="300"/>
      <c r="AI6" s="113" t="str">
        <f t="shared" si="18"/>
        <v/>
      </c>
      <c r="AJ6" s="114">
        <f t="shared" si="19"/>
        <v>0</v>
      </c>
      <c r="AK6" s="115">
        <f t="shared" si="20"/>
        <v>0</v>
      </c>
      <c r="AL6" s="299"/>
      <c r="AM6" s="300"/>
      <c r="AN6" s="113" t="str">
        <f t="shared" si="21"/>
        <v/>
      </c>
      <c r="AO6" s="114">
        <f t="shared" si="22"/>
        <v>0</v>
      </c>
      <c r="AP6" s="115">
        <f t="shared" si="23"/>
        <v>0</v>
      </c>
      <c r="AQ6" s="299"/>
      <c r="AR6" s="300"/>
      <c r="AS6" s="113" t="str">
        <f t="shared" si="24"/>
        <v/>
      </c>
      <c r="AT6" s="114">
        <f t="shared" si="25"/>
        <v>0</v>
      </c>
      <c r="AU6" s="115">
        <f t="shared" si="26"/>
        <v>0</v>
      </c>
      <c r="AV6" s="308"/>
      <c r="AW6" s="309"/>
      <c r="AX6" s="116" t="str">
        <f t="shared" si="27"/>
        <v/>
      </c>
      <c r="AY6" s="117">
        <f t="shared" si="28"/>
        <v>0</v>
      </c>
      <c r="AZ6" s="118">
        <f t="shared" si="29"/>
        <v>0</v>
      </c>
      <c r="BA6" s="308"/>
      <c r="BB6" s="309"/>
      <c r="BC6" s="93" t="str">
        <f t="shared" si="30"/>
        <v/>
      </c>
      <c r="BD6" s="94">
        <f t="shared" si="31"/>
        <v>0</v>
      </c>
      <c r="BE6" s="95">
        <f t="shared" si="32"/>
        <v>0</v>
      </c>
      <c r="BF6" s="308"/>
      <c r="BG6" s="309"/>
      <c r="BH6" s="93" t="str">
        <f t="shared" si="33"/>
        <v/>
      </c>
      <c r="BI6" s="94">
        <f t="shared" si="34"/>
        <v>0</v>
      </c>
      <c r="BJ6" s="95">
        <f t="shared" si="35"/>
        <v>0</v>
      </c>
      <c r="BK6" s="34"/>
      <c r="BL6" s="96">
        <v>3</v>
      </c>
      <c r="BM6" s="97"/>
      <c r="BN6" s="97"/>
      <c r="BO6" s="96">
        <f>SUM(E10,E11,J10,J11,O10,O11,T10,T11,Y10,Y11,AD10,AD11,AI10,AI11,AN10,AN11,AS10,AS11,AX10,AX11,BC10,BC11)</f>
        <v>0</v>
      </c>
      <c r="BP6" s="96">
        <f>SUM(F10,F11,K10,K11,P10,P11,U10,U11,Z10,Z11,AE10,AE11,AJ10,AJ11,AO10,AO11,AT10,AT11,AY10,AY11,BD10,BD11)</f>
        <v>0</v>
      </c>
      <c r="BQ6" s="96">
        <f>SUM(G10,G11,L10,L11,Q10,Q11,V10,V11,AA10,AA11,AF10,AF11,AK10,AK11,AP10,AP11,AU10,AU11,AZ10,AZ11,BE10,BE11)</f>
        <v>0</v>
      </c>
      <c r="BR6" s="7"/>
      <c r="BS6" s="7"/>
      <c r="BT6" s="7"/>
    </row>
    <row r="7" spans="1:72" ht="19.5" customHeight="1" x14ac:dyDescent="0.45">
      <c r="A7" s="98">
        <v>2</v>
      </c>
      <c r="B7" s="242"/>
      <c r="C7" s="119"/>
      <c r="D7" s="120"/>
      <c r="E7" s="39" t="str">
        <f t="shared" si="0"/>
        <v/>
      </c>
      <c r="F7" s="70">
        <f t="shared" si="1"/>
        <v>0</v>
      </c>
      <c r="G7" s="71">
        <f t="shared" si="2"/>
        <v>0</v>
      </c>
      <c r="H7" s="187"/>
      <c r="I7" s="188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1"/>
      <c r="AC7" s="122"/>
      <c r="AD7" s="123" t="str">
        <f t="shared" si="15"/>
        <v/>
      </c>
      <c r="AE7" s="124">
        <f t="shared" si="16"/>
        <v>0</v>
      </c>
      <c r="AF7" s="125">
        <f t="shared" si="17"/>
        <v>0</v>
      </c>
      <c r="AG7" s="126"/>
      <c r="AH7" s="127"/>
      <c r="AI7" s="123" t="str">
        <f t="shared" si="18"/>
        <v/>
      </c>
      <c r="AJ7" s="124">
        <f t="shared" si="19"/>
        <v>0</v>
      </c>
      <c r="AK7" s="125">
        <f t="shared" si="20"/>
        <v>0</v>
      </c>
      <c r="AL7" s="126"/>
      <c r="AM7" s="127"/>
      <c r="AN7" s="123" t="str">
        <f t="shared" si="21"/>
        <v/>
      </c>
      <c r="AO7" s="124">
        <f t="shared" si="22"/>
        <v>0</v>
      </c>
      <c r="AP7" s="125">
        <f t="shared" si="23"/>
        <v>0</v>
      </c>
      <c r="AQ7" s="121"/>
      <c r="AR7" s="128"/>
      <c r="AS7" s="123" t="str">
        <f t="shared" si="24"/>
        <v/>
      </c>
      <c r="AT7" s="124">
        <f t="shared" si="25"/>
        <v>0</v>
      </c>
      <c r="AU7" s="125">
        <f t="shared" si="26"/>
        <v>0</v>
      </c>
      <c r="AV7" s="129"/>
      <c r="AW7" s="130"/>
      <c r="AX7" s="123" t="str">
        <f t="shared" si="27"/>
        <v/>
      </c>
      <c r="AY7" s="124">
        <f t="shared" si="28"/>
        <v>0</v>
      </c>
      <c r="AZ7" s="125">
        <f t="shared" si="29"/>
        <v>0</v>
      </c>
      <c r="BA7" s="129"/>
      <c r="BB7" s="130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129"/>
      <c r="BG7" s="130"/>
      <c r="BH7" s="93" t="str">
        <f t="shared" si="33"/>
        <v/>
      </c>
      <c r="BI7" s="94">
        <f t="shared" si="34"/>
        <v>0</v>
      </c>
      <c r="BJ7" s="95">
        <f t="shared" si="35"/>
        <v>0</v>
      </c>
      <c r="BK7" s="34"/>
      <c r="BL7" s="96">
        <v>4</v>
      </c>
      <c r="BM7" s="97"/>
      <c r="BN7" s="97"/>
      <c r="BO7" s="96">
        <f>SUM(E13,E14,J13,J14,O13,O14,T13,T14,Y13,Y14,AD13,AD14,AI13,AI14,AN13,AN14,AS13,AS14,AX13,AX14,BC13,BC14)</f>
        <v>0</v>
      </c>
      <c r="BP7" s="96">
        <f>SUM(F13,F14,K13,K14,P13,P14,U13,U14,Z13,Z14,AE13,AE14,AJ13,AJ14,AO13,AO14,AT13,AT14,AY13,AY14,BD13,BD14)</f>
        <v>0</v>
      </c>
      <c r="BQ7" s="96">
        <f>SUM(G13,G14,L13,L14,Q13,Q14,V13,V14,AA13,AA14,AF13,AF14,AK13,AK14,AP13,AP14,AU13,AU14,AZ13,AZ14,BE13,BE14)</f>
        <v>0</v>
      </c>
      <c r="BR7" s="7"/>
      <c r="BS7" s="7"/>
      <c r="BT7" s="7"/>
    </row>
    <row r="8" spans="1:72" ht="18" customHeight="1" x14ac:dyDescent="0.45">
      <c r="A8" s="98"/>
      <c r="B8" s="243"/>
      <c r="C8" s="99"/>
      <c r="D8" s="131"/>
      <c r="E8" s="39" t="str">
        <f t="shared" si="0"/>
        <v/>
      </c>
      <c r="F8" s="70">
        <f t="shared" si="1"/>
        <v>0</v>
      </c>
      <c r="G8" s="71">
        <f t="shared" si="2"/>
        <v>0</v>
      </c>
      <c r="H8" s="189"/>
      <c r="I8" s="190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1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103"/>
      <c r="BG8" s="107"/>
      <c r="BH8" s="93" t="str">
        <f t="shared" si="33"/>
        <v/>
      </c>
      <c r="BI8" s="94">
        <f t="shared" si="34"/>
        <v>0</v>
      </c>
      <c r="BJ8" s="95">
        <f t="shared" si="35"/>
        <v>0</v>
      </c>
      <c r="BK8" s="34"/>
      <c r="BL8" s="96">
        <v>5</v>
      </c>
      <c r="BM8" s="97"/>
      <c r="BN8" s="97"/>
      <c r="BO8" s="96">
        <f>SUM(E16,E17,J16,J17,O16,O17,T16,T17,Y16,Y17,AD16,AD17,AI16,AI17,AN16,AN17,AS16,AS17,AX16,AX17,BC16:BC17)</f>
        <v>0</v>
      </c>
      <c r="BP8" s="96">
        <f>SUM(F16,F17,K16,K17,P16,P17,U16,U17,Z16,Z17,AE16,AE17,AJ16,AJ17,AO16,AO17,AT16,AT17,AY16,AY17,BD16,BD17)</f>
        <v>0</v>
      </c>
      <c r="BQ8" s="96">
        <f>SUM(G16,G17,L16,L17,Q16,Q17,V16,V17,AA16,AA17,AF16,AF17,AK16,AK17,AP16,AP17,AU16,AU17,AZ16,AZ17,BE16,BE17)</f>
        <v>0</v>
      </c>
      <c r="BR8" s="7"/>
      <c r="BS8" s="7"/>
      <c r="BT8" s="7"/>
    </row>
    <row r="9" spans="1:72" ht="15.75" customHeight="1" thickBot="1" x14ac:dyDescent="0.5">
      <c r="A9" s="111"/>
      <c r="B9" s="244"/>
      <c r="C9" s="312"/>
      <c r="D9" s="313"/>
      <c r="E9" s="39" t="str">
        <f t="shared" si="0"/>
        <v/>
      </c>
      <c r="F9" s="75">
        <f t="shared" si="1"/>
        <v>0</v>
      </c>
      <c r="G9" s="76">
        <f t="shared" si="2"/>
        <v>0</v>
      </c>
      <c r="H9" s="191"/>
      <c r="I9" s="192"/>
      <c r="J9" s="39" t="str">
        <f t="shared" si="12"/>
        <v/>
      </c>
      <c r="K9" s="70">
        <f t="shared" si="13"/>
        <v>0</v>
      </c>
      <c r="L9" s="71">
        <f t="shared" si="14"/>
        <v>0</v>
      </c>
      <c r="M9" s="299"/>
      <c r="N9" s="300"/>
      <c r="O9" s="39" t="str">
        <f t="shared" si="3"/>
        <v/>
      </c>
      <c r="P9" s="70">
        <f t="shared" si="4"/>
        <v>0</v>
      </c>
      <c r="Q9" s="71">
        <f t="shared" si="5"/>
        <v>0</v>
      </c>
      <c r="R9" s="306"/>
      <c r="S9" s="307"/>
      <c r="T9" s="81" t="str">
        <f t="shared" si="6"/>
        <v/>
      </c>
      <c r="U9" s="70">
        <f t="shared" si="7"/>
        <v>0</v>
      </c>
      <c r="V9" s="71">
        <f t="shared" si="8"/>
        <v>0</v>
      </c>
      <c r="W9" s="301"/>
      <c r="X9" s="302"/>
      <c r="Y9" s="81" t="str">
        <f t="shared" si="9"/>
        <v/>
      </c>
      <c r="Z9" s="70">
        <f t="shared" si="10"/>
        <v>0</v>
      </c>
      <c r="AA9" s="70">
        <f t="shared" si="11"/>
        <v>0</v>
      </c>
      <c r="AB9" s="299"/>
      <c r="AC9" s="300"/>
      <c r="AD9" s="133" t="str">
        <f t="shared" si="15"/>
        <v/>
      </c>
      <c r="AE9" s="60">
        <f t="shared" si="16"/>
        <v>0</v>
      </c>
      <c r="AF9" s="61">
        <f t="shared" si="17"/>
        <v>0</v>
      </c>
      <c r="AG9" s="299"/>
      <c r="AH9" s="300"/>
      <c r="AI9" s="133" t="str">
        <f t="shared" si="18"/>
        <v/>
      </c>
      <c r="AJ9" s="60">
        <f t="shared" si="19"/>
        <v>0</v>
      </c>
      <c r="AK9" s="61">
        <f t="shared" si="20"/>
        <v>0</v>
      </c>
      <c r="AL9" s="299"/>
      <c r="AM9" s="300"/>
      <c r="AN9" s="133" t="str">
        <f t="shared" si="21"/>
        <v/>
      </c>
      <c r="AO9" s="60">
        <f t="shared" si="22"/>
        <v>0</v>
      </c>
      <c r="AP9" s="61">
        <f t="shared" si="23"/>
        <v>0</v>
      </c>
      <c r="AQ9" s="308"/>
      <c r="AR9" s="309"/>
      <c r="AS9" s="133" t="str">
        <f t="shared" si="24"/>
        <v/>
      </c>
      <c r="AT9" s="60">
        <f t="shared" si="25"/>
        <v>0</v>
      </c>
      <c r="AU9" s="61">
        <f t="shared" si="26"/>
        <v>0</v>
      </c>
      <c r="AV9" s="299"/>
      <c r="AW9" s="310"/>
      <c r="AX9" s="133" t="str">
        <f t="shared" si="27"/>
        <v/>
      </c>
      <c r="AY9" s="60">
        <f t="shared" si="28"/>
        <v>0</v>
      </c>
      <c r="AZ9" s="61">
        <f t="shared" si="29"/>
        <v>0</v>
      </c>
      <c r="BA9" s="325"/>
      <c r="BB9" s="326"/>
      <c r="BC9" s="93" t="str">
        <f t="shared" si="30"/>
        <v/>
      </c>
      <c r="BD9" s="94">
        <f t="shared" si="31"/>
        <v>0</v>
      </c>
      <c r="BE9" s="95">
        <f t="shared" si="32"/>
        <v>0</v>
      </c>
      <c r="BF9" s="325"/>
      <c r="BG9" s="326"/>
      <c r="BH9" s="93" t="str">
        <f t="shared" si="33"/>
        <v/>
      </c>
      <c r="BI9" s="94">
        <f t="shared" si="34"/>
        <v>0</v>
      </c>
      <c r="BJ9" s="95">
        <f t="shared" si="35"/>
        <v>0</v>
      </c>
      <c r="BK9" s="34"/>
      <c r="BL9" s="96">
        <v>6</v>
      </c>
      <c r="BM9" s="97"/>
      <c r="BN9" s="97"/>
      <c r="BO9" s="96">
        <f>SUM(E19,E20,J19,J20,O19,O20,T19,T20,Y19,Y20,AD19,AD20,AI19,AI20,AN19,AN20,AS19,AS20,AX19,AX20,BC19,BC20)</f>
        <v>0</v>
      </c>
      <c r="BP9" s="96">
        <f>SUM(F19,F20,K19,K20,P19,P20,U19,U20,Z19,Z20,AE19,AE20,AJ19,AJ20,AO19,AO20,AT19,AT20,AY19,AY20,BD19,BD20)</f>
        <v>0</v>
      </c>
      <c r="BQ9" s="96">
        <f>SUM(G19,G20,L19,L20,Q19,Q20,V19,V20,AA19,AA20,AF19,AF20,AK19,AK20,AP19,AP20,AU19,AU20,AZ19,AZ20,BE19,BE20)</f>
        <v>0</v>
      </c>
      <c r="BR9" s="7"/>
      <c r="BS9" s="7"/>
      <c r="BT9" s="7"/>
    </row>
    <row r="10" spans="1:72" ht="18" customHeight="1" x14ac:dyDescent="0.45">
      <c r="A10" s="134">
        <v>3</v>
      </c>
      <c r="B10" s="239"/>
      <c r="C10" s="119"/>
      <c r="D10" s="120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187"/>
      <c r="N10" s="193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9"/>
      <c r="AC10" s="120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9"/>
      <c r="AR10" s="135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84"/>
      <c r="BG10" s="85"/>
      <c r="BH10" s="93" t="str">
        <f t="shared" si="33"/>
        <v/>
      </c>
      <c r="BI10" s="94">
        <f t="shared" si="34"/>
        <v>0</v>
      </c>
      <c r="BJ10" s="95">
        <f t="shared" si="35"/>
        <v>0</v>
      </c>
      <c r="BK10" s="34"/>
      <c r="BL10" s="96">
        <v>7</v>
      </c>
      <c r="BM10" s="97"/>
      <c r="BN10" s="97"/>
      <c r="BO10" s="96">
        <f>SUM(E22,E23,J22,J23,O22,O23,T22,T23,Y22,Y23,AD22,AD23,AI22,AI23,AN22,AN23,AS22,AS23,AX22,AX23,BC22,BC23)</f>
        <v>0</v>
      </c>
      <c r="BP10" s="96">
        <f>SUM(F22,F23,K22,K23,P22,P23,U22,U23,Z22,Z23,AE22,AE23,AJ22,AJ23,AO22,AO23,AT22,AT23,AY22,AY23,BD22,BD23)</f>
        <v>0</v>
      </c>
      <c r="BQ10" s="96">
        <f>SUM(G22,G23,L22,L23,Q22,Q23,V22,V23,AA22,AA23,AF22,AF23,AK22,AK23,AP22,AP23,AU22,AU23,AZ22,AZ23,BE22,BE23)</f>
        <v>0</v>
      </c>
      <c r="BR10" s="7"/>
      <c r="BS10" s="7"/>
      <c r="BT10" s="7"/>
    </row>
    <row r="11" spans="1:72" ht="16.5" customHeight="1" x14ac:dyDescent="0.45">
      <c r="A11" s="134" t="s">
        <v>26</v>
      </c>
      <c r="B11" s="240"/>
      <c r="C11" s="99"/>
      <c r="D11" s="131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189"/>
      <c r="N11" s="194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1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103"/>
      <c r="BG11" s="107"/>
      <c r="BH11" s="93" t="str">
        <f t="shared" si="33"/>
        <v/>
      </c>
      <c r="BI11" s="94">
        <f t="shared" si="34"/>
        <v>0</v>
      </c>
      <c r="BJ11" s="95">
        <f t="shared" si="35"/>
        <v>0</v>
      </c>
      <c r="BK11" s="34"/>
      <c r="BL11" s="96">
        <v>8</v>
      </c>
      <c r="BM11" s="296"/>
      <c r="BN11" s="296"/>
      <c r="BO11" s="96">
        <f>SUM(E25,E26,J25,J26,O25,O26,T25,T26,Y25,Y26,AD25,AD26,AI25,AI26,AN25,AN26,AS25,AS26,AX25,AX26,BC25,BC26,)</f>
        <v>0</v>
      </c>
      <c r="BP11" s="96">
        <f>SUM(F25,F26,K25,K26,P25,P26,U25,U26,Z25,Z26,AE25,AE26,AJ25,AJ26,AO25,AO26,AT25,AT26,AY25,AY26,BD25,BD26)</f>
        <v>0</v>
      </c>
      <c r="BQ11" s="96">
        <f>SUM(G25,G26,L25,L26,Q25,Q26,V25,V26,AA25,AA26,AF25,AF26,AK25,AK26,AP25,AP26,AU25,AU26,AZ25,AZ26,BE25,BE26)</f>
        <v>0</v>
      </c>
      <c r="BR11" s="7"/>
      <c r="BS11" s="7"/>
      <c r="BT11" s="7"/>
    </row>
    <row r="12" spans="1:72" ht="16.5" customHeight="1" thickBot="1" x14ac:dyDescent="0.5">
      <c r="A12" s="136"/>
      <c r="B12" s="244"/>
      <c r="C12" s="299"/>
      <c r="D12" s="310"/>
      <c r="E12" s="74" t="str">
        <f t="shared" si="0"/>
        <v/>
      </c>
      <c r="F12" s="75">
        <f t="shared" si="1"/>
        <v>0</v>
      </c>
      <c r="G12" s="76">
        <f t="shared" si="2"/>
        <v>0</v>
      </c>
      <c r="H12" s="299"/>
      <c r="I12" s="300"/>
      <c r="J12" s="74" t="str">
        <f t="shared" si="12"/>
        <v/>
      </c>
      <c r="K12" s="75">
        <f t="shared" si="13"/>
        <v>0</v>
      </c>
      <c r="L12" s="76">
        <f t="shared" si="14"/>
        <v>0</v>
      </c>
      <c r="M12" s="191"/>
      <c r="N12" s="195"/>
      <c r="O12" s="74" t="str">
        <f>IF(N12="","",1)</f>
        <v/>
      </c>
      <c r="P12" s="75">
        <f t="shared" si="4"/>
        <v>0</v>
      </c>
      <c r="Q12" s="76">
        <f t="shared" si="5"/>
        <v>0</v>
      </c>
      <c r="R12" s="301"/>
      <c r="S12" s="302"/>
      <c r="T12" s="108" t="str">
        <f t="shared" si="6"/>
        <v/>
      </c>
      <c r="U12" s="75">
        <f t="shared" si="7"/>
        <v>0</v>
      </c>
      <c r="V12" s="76">
        <f t="shared" si="8"/>
        <v>0</v>
      </c>
      <c r="W12" s="299"/>
      <c r="X12" s="300"/>
      <c r="Y12" s="108" t="str">
        <f t="shared" si="9"/>
        <v/>
      </c>
      <c r="Z12" s="75">
        <f t="shared" si="10"/>
        <v>0</v>
      </c>
      <c r="AA12" s="75">
        <f t="shared" si="11"/>
        <v>0</v>
      </c>
      <c r="AB12" s="299"/>
      <c r="AC12" s="300"/>
      <c r="AD12" s="113" t="str">
        <f t="shared" si="15"/>
        <v/>
      </c>
      <c r="AE12" s="114">
        <f t="shared" si="16"/>
        <v>0</v>
      </c>
      <c r="AF12" s="115">
        <f t="shared" si="17"/>
        <v>0</v>
      </c>
      <c r="AG12" s="299"/>
      <c r="AH12" s="300"/>
      <c r="AI12" s="113" t="str">
        <f t="shared" si="18"/>
        <v/>
      </c>
      <c r="AJ12" s="114">
        <f t="shared" si="19"/>
        <v>0</v>
      </c>
      <c r="AK12" s="115">
        <f t="shared" si="20"/>
        <v>0</v>
      </c>
      <c r="AL12" s="308"/>
      <c r="AM12" s="309"/>
      <c r="AN12" s="113" t="str">
        <f t="shared" si="21"/>
        <v/>
      </c>
      <c r="AO12" s="114">
        <f t="shared" si="22"/>
        <v>0</v>
      </c>
      <c r="AP12" s="115">
        <f t="shared" si="23"/>
        <v>0</v>
      </c>
      <c r="AQ12" s="312"/>
      <c r="AR12" s="313"/>
      <c r="AS12" s="113" t="str">
        <f t="shared" si="24"/>
        <v/>
      </c>
      <c r="AT12" s="114">
        <f t="shared" si="25"/>
        <v>0</v>
      </c>
      <c r="AU12" s="115">
        <f t="shared" si="26"/>
        <v>0</v>
      </c>
      <c r="AV12" s="306"/>
      <c r="AW12" s="307"/>
      <c r="AX12" s="116" t="str">
        <f t="shared" si="27"/>
        <v/>
      </c>
      <c r="AY12" s="117">
        <f t="shared" si="28"/>
        <v>0</v>
      </c>
      <c r="AZ12" s="118">
        <f t="shared" si="29"/>
        <v>0</v>
      </c>
      <c r="BA12" s="323"/>
      <c r="BB12" s="324"/>
      <c r="BC12" s="93" t="str">
        <f t="shared" si="30"/>
        <v/>
      </c>
      <c r="BD12" s="94">
        <f t="shared" si="31"/>
        <v>0</v>
      </c>
      <c r="BE12" s="95">
        <f t="shared" si="32"/>
        <v>0</v>
      </c>
      <c r="BF12" s="323"/>
      <c r="BG12" s="324"/>
      <c r="BH12" s="93" t="str">
        <f t="shared" si="33"/>
        <v/>
      </c>
      <c r="BI12" s="94">
        <f t="shared" si="34"/>
        <v>0</v>
      </c>
      <c r="BJ12" s="95">
        <f t="shared" si="35"/>
        <v>0</v>
      </c>
      <c r="BK12" s="34"/>
      <c r="BL12" s="96">
        <v>9</v>
      </c>
      <c r="BM12" s="296"/>
      <c r="BN12" s="296"/>
      <c r="BO12" s="96">
        <f>SUM(E28,E29,J28,J29,O28,O29,T28,T29,Y28,Y29,AD28,AD29,AI28,AI29,AN28,AN29,AS28,AS29,AX28,AX29,BC28,BC29)</f>
        <v>0</v>
      </c>
      <c r="BP12" s="96">
        <f>SUM(F28,F29,K28,K29,P28,P29,U28,U29,Z28,Z29,AE28,AE29,AJ28,AJ29,AO28,AO29,AT28,AT29,AY28,AY29,BD28,BD29)</f>
        <v>0</v>
      </c>
      <c r="BQ12" s="96">
        <f>SUM(G28,G29,L28,L29,Q28,Q29,V28,V29,AA28,AA29,AF28,AF29,AK28,AK29,AP28,AP29,AU28,AU29,AZ28,AZ29,BE28,BE29)</f>
        <v>0</v>
      </c>
      <c r="BR12" s="7"/>
      <c r="BS12" s="7"/>
      <c r="BT12" s="7"/>
    </row>
    <row r="13" spans="1:72" ht="18" customHeight="1" x14ac:dyDescent="0.45">
      <c r="A13" s="98">
        <v>4</v>
      </c>
      <c r="B13" s="239"/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187"/>
      <c r="S13" s="188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1"/>
      <c r="AC13" s="122"/>
      <c r="AD13" s="123" t="str">
        <f t="shared" si="15"/>
        <v/>
      </c>
      <c r="AE13" s="124">
        <f t="shared" si="16"/>
        <v>0</v>
      </c>
      <c r="AF13" s="125">
        <f t="shared" si="17"/>
        <v>0</v>
      </c>
      <c r="AG13" s="126"/>
      <c r="AH13" s="127"/>
      <c r="AI13" s="123" t="str">
        <f t="shared" si="18"/>
        <v/>
      </c>
      <c r="AJ13" s="124">
        <f t="shared" si="19"/>
        <v>0</v>
      </c>
      <c r="AK13" s="125">
        <f t="shared" si="20"/>
        <v>0</v>
      </c>
      <c r="AL13" s="126"/>
      <c r="AM13" s="127"/>
      <c r="AN13" s="123" t="str">
        <f t="shared" si="21"/>
        <v/>
      </c>
      <c r="AO13" s="124">
        <f t="shared" si="22"/>
        <v>0</v>
      </c>
      <c r="AP13" s="125">
        <f t="shared" si="23"/>
        <v>0</v>
      </c>
      <c r="AQ13" s="129"/>
      <c r="AR13" s="137"/>
      <c r="AS13" s="123" t="str">
        <f t="shared" si="24"/>
        <v/>
      </c>
      <c r="AT13" s="124">
        <f t="shared" si="25"/>
        <v>0</v>
      </c>
      <c r="AU13" s="125">
        <f t="shared" si="26"/>
        <v>0</v>
      </c>
      <c r="AV13" s="129"/>
      <c r="AW13" s="130"/>
      <c r="AX13" s="123" t="str">
        <f t="shared" si="27"/>
        <v/>
      </c>
      <c r="AY13" s="124">
        <f t="shared" si="28"/>
        <v>0</v>
      </c>
      <c r="AZ13" s="125">
        <f t="shared" si="29"/>
        <v>0</v>
      </c>
      <c r="BA13" s="129"/>
      <c r="BB13" s="130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129"/>
      <c r="BG13" s="130"/>
      <c r="BH13" s="93" t="str">
        <f t="shared" si="33"/>
        <v/>
      </c>
      <c r="BI13" s="94">
        <f t="shared" si="34"/>
        <v>0</v>
      </c>
      <c r="BJ13" s="95">
        <f t="shared" si="35"/>
        <v>0</v>
      </c>
      <c r="BK13" s="34"/>
      <c r="BL13" s="96">
        <v>10</v>
      </c>
      <c r="BM13" s="97"/>
      <c r="BN13" s="97"/>
      <c r="BO13" s="96">
        <f>SUM(E31,E32,J31,J32,O31,O32,T31,T32,Y31,Y32,AD31,AD32,AI31,AI32,AN31,AN32,AS31,AS32,AX31,AX32,BC31,BC32)</f>
        <v>0</v>
      </c>
      <c r="BP13" s="96">
        <f>SUM(F31,F32,K31,K32,P31,P32,U31,U32,Z31,Z32,AE31,AE32,AJ31,AJ32,AO31,AO32,AT31,AT32,AY31,AY32,BD31,BD32)</f>
        <v>0</v>
      </c>
      <c r="BQ13" s="96">
        <f>SUM(G31,G32,L31,L32,Q31,Q32,V31,V32,AA31,AA32,AF31,AF32,AK31,AK32,AP31,AP32,AU31,AU32,AZ31,AZ32,BE31,BE32)</f>
        <v>0</v>
      </c>
      <c r="BR13" s="7"/>
      <c r="BS13" s="7"/>
      <c r="BT13" s="7"/>
    </row>
    <row r="14" spans="1:72" ht="18" customHeight="1" x14ac:dyDescent="0.45">
      <c r="A14" s="98" t="s">
        <v>26</v>
      </c>
      <c r="B14" s="240"/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196"/>
      <c r="S14" s="190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>SUM(W14-X14)</f>
        <v>0</v>
      </c>
      <c r="AB14" s="99"/>
      <c r="AC14" s="131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103"/>
      <c r="BG14" s="107"/>
      <c r="BH14" s="93" t="str">
        <f t="shared" si="33"/>
        <v/>
      </c>
      <c r="BI14" s="94">
        <f t="shared" si="34"/>
        <v>0</v>
      </c>
      <c r="BJ14" s="95">
        <f t="shared" si="35"/>
        <v>0</v>
      </c>
      <c r="BK14" s="34"/>
      <c r="BL14" s="96">
        <v>11</v>
      </c>
      <c r="BM14" s="97"/>
      <c r="BN14" s="97"/>
      <c r="BO14" s="96">
        <f t="shared" ref="BO14:BQ15" si="36">SUM(E34,E35,J34,J35,O34,O35,T34,T35,Y34,Y35,AD34,AD35,AI34,AI35,AN34,AN35,AS34,AS35,AX34,AX35,BC34,BC35)</f>
        <v>0</v>
      </c>
      <c r="BP14" s="96">
        <f t="shared" si="36"/>
        <v>0</v>
      </c>
      <c r="BQ14" s="96">
        <f t="shared" si="36"/>
        <v>0</v>
      </c>
      <c r="BR14" s="7"/>
      <c r="BS14" s="7"/>
      <c r="BT14" s="7"/>
    </row>
    <row r="15" spans="1:72" ht="18" customHeight="1" thickBot="1" x14ac:dyDescent="0.5">
      <c r="A15" s="111"/>
      <c r="B15" s="241"/>
      <c r="C15" s="299"/>
      <c r="D15" s="300"/>
      <c r="E15" s="74" t="str">
        <f t="shared" si="0"/>
        <v/>
      </c>
      <c r="F15" s="75">
        <f t="shared" si="1"/>
        <v>0</v>
      </c>
      <c r="G15" s="76">
        <f t="shared" si="2"/>
        <v>0</v>
      </c>
      <c r="H15" s="306"/>
      <c r="I15" s="307"/>
      <c r="J15" s="74" t="str">
        <f t="shared" si="12"/>
        <v/>
      </c>
      <c r="K15" s="75">
        <f t="shared" si="13"/>
        <v>0</v>
      </c>
      <c r="L15" s="76">
        <f t="shared" si="14"/>
        <v>0</v>
      </c>
      <c r="M15" s="301"/>
      <c r="N15" s="302"/>
      <c r="O15" s="74" t="str">
        <f t="shared" si="3"/>
        <v/>
      </c>
      <c r="P15" s="75">
        <f t="shared" si="4"/>
        <v>0</v>
      </c>
      <c r="Q15" s="76">
        <f t="shared" si="5"/>
        <v>0</v>
      </c>
      <c r="R15" s="191"/>
      <c r="S15" s="192"/>
      <c r="T15" s="108" t="str">
        <f>IF(S15="","",1)</f>
        <v/>
      </c>
      <c r="U15" s="75">
        <f t="shared" si="7"/>
        <v>0</v>
      </c>
      <c r="V15" s="76">
        <f t="shared" si="8"/>
        <v>0</v>
      </c>
      <c r="W15" s="299"/>
      <c r="X15" s="300"/>
      <c r="Y15" s="108" t="str">
        <f>IF(X15="","",1)</f>
        <v/>
      </c>
      <c r="Z15" s="75">
        <f t="shared" si="10"/>
        <v>0</v>
      </c>
      <c r="AA15" s="75">
        <f t="shared" ref="AA15:AA16" si="37">SUM(W15-X15)</f>
        <v>0</v>
      </c>
      <c r="AB15" s="299"/>
      <c r="AC15" s="300"/>
      <c r="AD15" s="138" t="str">
        <f t="shared" si="15"/>
        <v/>
      </c>
      <c r="AE15" s="139">
        <f t="shared" si="16"/>
        <v>0</v>
      </c>
      <c r="AF15" s="140">
        <f t="shared" si="17"/>
        <v>0</v>
      </c>
      <c r="AG15" s="308"/>
      <c r="AH15" s="309"/>
      <c r="AI15" s="138" t="str">
        <f t="shared" si="18"/>
        <v/>
      </c>
      <c r="AJ15" s="139">
        <f t="shared" si="19"/>
        <v>0</v>
      </c>
      <c r="AK15" s="140">
        <f t="shared" si="20"/>
        <v>0</v>
      </c>
      <c r="AL15" s="312"/>
      <c r="AM15" s="313"/>
      <c r="AN15" s="138" t="str">
        <f t="shared" si="21"/>
        <v/>
      </c>
      <c r="AO15" s="139">
        <f t="shared" si="22"/>
        <v>0</v>
      </c>
      <c r="AP15" s="140">
        <f t="shared" si="23"/>
        <v>0</v>
      </c>
      <c r="AQ15" s="299"/>
      <c r="AR15" s="310"/>
      <c r="AS15" s="138" t="str">
        <f t="shared" si="24"/>
        <v/>
      </c>
      <c r="AT15" s="139">
        <f t="shared" si="25"/>
        <v>0</v>
      </c>
      <c r="AU15" s="140">
        <f t="shared" si="26"/>
        <v>0</v>
      </c>
      <c r="AV15" s="299"/>
      <c r="AW15" s="300"/>
      <c r="AX15" s="133" t="str">
        <f t="shared" si="27"/>
        <v/>
      </c>
      <c r="AY15" s="60">
        <f t="shared" si="28"/>
        <v>0</v>
      </c>
      <c r="AZ15" s="61">
        <f t="shared" si="29"/>
        <v>0</v>
      </c>
      <c r="BA15" s="299"/>
      <c r="BB15" s="300"/>
      <c r="BC15" s="93" t="str">
        <f t="shared" si="30"/>
        <v/>
      </c>
      <c r="BD15" s="94">
        <f t="shared" si="31"/>
        <v>0</v>
      </c>
      <c r="BE15" s="95">
        <f t="shared" si="32"/>
        <v>0</v>
      </c>
      <c r="BF15" s="299"/>
      <c r="BG15" s="300"/>
      <c r="BH15" s="93" t="str">
        <f t="shared" si="33"/>
        <v/>
      </c>
      <c r="BI15" s="94">
        <f t="shared" si="34"/>
        <v>0</v>
      </c>
      <c r="BJ15" s="95">
        <f t="shared" si="35"/>
        <v>0</v>
      </c>
      <c r="BK15" s="34"/>
      <c r="BL15" s="96">
        <v>12</v>
      </c>
      <c r="BM15" s="97"/>
      <c r="BN15" s="97"/>
      <c r="BO15" s="96">
        <f t="shared" si="36"/>
        <v>0</v>
      </c>
      <c r="BP15" s="96">
        <f t="shared" si="36"/>
        <v>0</v>
      </c>
      <c r="BQ15" s="96">
        <f t="shared" si="36"/>
        <v>0</v>
      </c>
      <c r="BR15" s="7"/>
      <c r="BS15" s="7"/>
      <c r="BT15" s="7"/>
    </row>
    <row r="16" spans="1:72" ht="19.8" x14ac:dyDescent="0.45">
      <c r="A16" s="98">
        <v>5</v>
      </c>
      <c r="B16" s="239"/>
      <c r="C16" s="129"/>
      <c r="D16" s="143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187"/>
      <c r="X16" s="193"/>
      <c r="Y16" s="81" t="str">
        <f t="shared" ref="Y16:Y36" si="38">IF(X16="","",1)</f>
        <v/>
      </c>
      <c r="Z16" s="70">
        <f t="shared" si="10"/>
        <v>0</v>
      </c>
      <c r="AA16" s="70">
        <f t="shared" si="37"/>
        <v>0</v>
      </c>
      <c r="AB16" s="119"/>
      <c r="AC16" s="120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9"/>
      <c r="AR16" s="135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84"/>
      <c r="BG16" s="85"/>
      <c r="BH16" s="93" t="str">
        <f t="shared" si="33"/>
        <v/>
      </c>
      <c r="BI16" s="94">
        <f t="shared" si="34"/>
        <v>0</v>
      </c>
      <c r="BJ16" s="95">
        <f t="shared" si="35"/>
        <v>0</v>
      </c>
      <c r="BK16" s="34"/>
      <c r="BL16" s="8"/>
      <c r="BM16" s="141"/>
      <c r="BN16" s="141"/>
      <c r="BO16" s="142"/>
      <c r="BP16" s="142"/>
      <c r="BQ16" s="142"/>
      <c r="BR16" s="7"/>
      <c r="BS16" s="7"/>
      <c r="BT16" s="7"/>
    </row>
    <row r="17" spans="1:72" ht="21" customHeight="1" x14ac:dyDescent="0.45">
      <c r="A17" s="98" t="s">
        <v>26</v>
      </c>
      <c r="B17" s="240"/>
      <c r="C17" s="103"/>
      <c r="D17" s="144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189"/>
      <c r="X17" s="194"/>
      <c r="Y17" s="81" t="str">
        <f t="shared" si="38"/>
        <v/>
      </c>
      <c r="Z17" s="70">
        <f t="shared" si="10"/>
        <v>0</v>
      </c>
      <c r="AA17" s="70">
        <f>SUM(W17-X17)</f>
        <v>0</v>
      </c>
      <c r="AB17" s="99"/>
      <c r="AC17" s="131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103"/>
      <c r="BG17" s="107"/>
      <c r="BH17" s="93" t="str">
        <f t="shared" si="33"/>
        <v/>
      </c>
      <c r="BI17" s="94">
        <f t="shared" si="34"/>
        <v>0</v>
      </c>
      <c r="BJ17" s="95">
        <f t="shared" si="35"/>
        <v>0</v>
      </c>
      <c r="BK17" s="34"/>
      <c r="BL17" s="317" t="s">
        <v>28</v>
      </c>
      <c r="BM17" s="318"/>
      <c r="BN17" s="318"/>
      <c r="BO17" s="318"/>
      <c r="BP17" s="318"/>
      <c r="BQ17" s="319"/>
      <c r="BR17" s="7"/>
      <c r="BS17" s="7"/>
      <c r="BT17" s="7"/>
    </row>
    <row r="18" spans="1:72" ht="15.75" customHeight="1" thickBot="1" x14ac:dyDescent="0.5">
      <c r="A18" s="111"/>
      <c r="B18" s="241"/>
      <c r="C18" s="306"/>
      <c r="D18" s="307"/>
      <c r="E18" s="74" t="str">
        <f t="shared" si="0"/>
        <v/>
      </c>
      <c r="F18" s="75">
        <f t="shared" si="1"/>
        <v>0</v>
      </c>
      <c r="G18" s="76">
        <f t="shared" si="2"/>
        <v>0</v>
      </c>
      <c r="H18" s="301"/>
      <c r="I18" s="302"/>
      <c r="J18" s="74" t="str">
        <f t="shared" si="12"/>
        <v/>
      </c>
      <c r="K18" s="75">
        <f t="shared" si="13"/>
        <v>0</v>
      </c>
      <c r="L18" s="76">
        <f t="shared" si="14"/>
        <v>0</v>
      </c>
      <c r="M18" s="299"/>
      <c r="N18" s="300"/>
      <c r="O18" s="74" t="str">
        <f t="shared" si="3"/>
        <v/>
      </c>
      <c r="P18" s="75">
        <f t="shared" si="4"/>
        <v>0</v>
      </c>
      <c r="Q18" s="76">
        <f t="shared" si="5"/>
        <v>0</v>
      </c>
      <c r="R18" s="299"/>
      <c r="S18" s="300"/>
      <c r="T18" s="108" t="str">
        <f t="shared" si="6"/>
        <v/>
      </c>
      <c r="U18" s="75">
        <f t="shared" si="7"/>
        <v>0</v>
      </c>
      <c r="V18" s="76">
        <f t="shared" si="8"/>
        <v>0</v>
      </c>
      <c r="W18" s="191"/>
      <c r="X18" s="195"/>
      <c r="Y18" s="108" t="str">
        <f t="shared" si="38"/>
        <v/>
      </c>
      <c r="Z18" s="75">
        <f t="shared" si="10"/>
        <v>0</v>
      </c>
      <c r="AA18" s="75">
        <f t="shared" ref="AA18:AA36" si="39">SUM(W18-X18)</f>
        <v>0</v>
      </c>
      <c r="AB18" s="308"/>
      <c r="AC18" s="309"/>
      <c r="AD18" s="113" t="str">
        <f t="shared" si="15"/>
        <v/>
      </c>
      <c r="AE18" s="114">
        <f t="shared" si="16"/>
        <v>0</v>
      </c>
      <c r="AF18" s="115">
        <f t="shared" si="17"/>
        <v>0</v>
      </c>
      <c r="AG18" s="312"/>
      <c r="AH18" s="313"/>
      <c r="AI18" s="113" t="str">
        <f t="shared" si="18"/>
        <v/>
      </c>
      <c r="AJ18" s="114">
        <f t="shared" si="19"/>
        <v>0</v>
      </c>
      <c r="AK18" s="115">
        <f t="shared" si="20"/>
        <v>0</v>
      </c>
      <c r="AL18" s="299"/>
      <c r="AM18" s="310"/>
      <c r="AN18" s="113" t="str">
        <f t="shared" si="21"/>
        <v/>
      </c>
      <c r="AO18" s="114">
        <f t="shared" si="22"/>
        <v>0</v>
      </c>
      <c r="AP18" s="115">
        <f t="shared" si="23"/>
        <v>0</v>
      </c>
      <c r="AQ18" s="299"/>
      <c r="AR18" s="300"/>
      <c r="AS18" s="113" t="str">
        <f t="shared" si="24"/>
        <v/>
      </c>
      <c r="AT18" s="114">
        <f t="shared" si="25"/>
        <v>0</v>
      </c>
      <c r="AU18" s="115">
        <f t="shared" si="26"/>
        <v>0</v>
      </c>
      <c r="AV18" s="299"/>
      <c r="AW18" s="300"/>
      <c r="AX18" s="116" t="str">
        <f t="shared" si="27"/>
        <v/>
      </c>
      <c r="AY18" s="117">
        <f t="shared" si="28"/>
        <v>0</v>
      </c>
      <c r="AZ18" s="118">
        <f t="shared" si="29"/>
        <v>0</v>
      </c>
      <c r="BA18" s="301"/>
      <c r="BB18" s="302"/>
      <c r="BC18" s="93" t="str">
        <f t="shared" si="30"/>
        <v/>
      </c>
      <c r="BD18" s="94">
        <f t="shared" si="31"/>
        <v>0</v>
      </c>
      <c r="BE18" s="95">
        <f t="shared" si="32"/>
        <v>0</v>
      </c>
      <c r="BF18" s="301"/>
      <c r="BG18" s="302"/>
      <c r="BH18" s="93" t="str">
        <f t="shared" si="33"/>
        <v/>
      </c>
      <c r="BI18" s="94">
        <f t="shared" si="34"/>
        <v>0</v>
      </c>
      <c r="BJ18" s="95">
        <f t="shared" si="35"/>
        <v>0</v>
      </c>
      <c r="BK18" s="34"/>
      <c r="BL18" s="320"/>
      <c r="BM18" s="321"/>
      <c r="BN18" s="321"/>
      <c r="BO18" s="321"/>
      <c r="BP18" s="321"/>
      <c r="BQ18" s="322"/>
      <c r="BR18" s="7"/>
      <c r="BS18" s="7"/>
      <c r="BT18" s="7"/>
    </row>
    <row r="19" spans="1:72" ht="18.75" customHeight="1" x14ac:dyDescent="0.5">
      <c r="A19" s="98">
        <v>6</v>
      </c>
      <c r="B19" s="239"/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8"/>
        <v/>
      </c>
      <c r="Z19" s="70">
        <f t="shared" si="10"/>
        <v>0</v>
      </c>
      <c r="AA19" s="70">
        <f t="shared" si="39"/>
        <v>0</v>
      </c>
      <c r="AB19" s="189"/>
      <c r="AC19" s="190"/>
      <c r="AD19" s="123" t="str">
        <f t="shared" si="15"/>
        <v/>
      </c>
      <c r="AE19" s="124">
        <f t="shared" si="16"/>
        <v>0</v>
      </c>
      <c r="AF19" s="125">
        <f t="shared" si="17"/>
        <v>0</v>
      </c>
      <c r="AG19" s="126"/>
      <c r="AH19" s="127"/>
      <c r="AI19" s="123" t="str">
        <f t="shared" si="18"/>
        <v/>
      </c>
      <c r="AJ19" s="124">
        <f t="shared" si="19"/>
        <v>0</v>
      </c>
      <c r="AK19" s="125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84"/>
      <c r="BG19" s="85"/>
      <c r="BH19" s="93" t="str">
        <f t="shared" si="33"/>
        <v/>
      </c>
      <c r="BI19" s="94">
        <f t="shared" si="34"/>
        <v>0</v>
      </c>
      <c r="BJ19" s="95">
        <f t="shared" si="35"/>
        <v>0</v>
      </c>
      <c r="BK19" s="34"/>
      <c r="BL19" s="145" t="s">
        <v>29</v>
      </c>
      <c r="BM19" s="146" t="s">
        <v>19</v>
      </c>
      <c r="BN19" s="147" t="s">
        <v>20</v>
      </c>
      <c r="BO19" s="148" t="s">
        <v>22</v>
      </c>
      <c r="BP19" s="148" t="s">
        <v>23</v>
      </c>
      <c r="BQ19" s="149" t="s">
        <v>24</v>
      </c>
      <c r="BR19" s="7"/>
      <c r="BS19" s="7"/>
      <c r="BT19" s="7"/>
    </row>
    <row r="20" spans="1:72" ht="18" customHeight="1" x14ac:dyDescent="0.45">
      <c r="A20" s="98" t="s">
        <v>26</v>
      </c>
      <c r="B20" s="240"/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8"/>
        <v/>
      </c>
      <c r="Z20" s="70">
        <f t="shared" si="10"/>
        <v>0</v>
      </c>
      <c r="AA20" s="70">
        <f t="shared" si="39"/>
        <v>0</v>
      </c>
      <c r="AB20" s="189"/>
      <c r="AC20" s="190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103"/>
      <c r="BG20" s="107"/>
      <c r="BH20" s="93" t="str">
        <f t="shared" si="33"/>
        <v/>
      </c>
      <c r="BI20" s="94">
        <f t="shared" si="34"/>
        <v>0</v>
      </c>
      <c r="BJ20" s="95">
        <f t="shared" si="35"/>
        <v>0</v>
      </c>
      <c r="BK20" s="34"/>
      <c r="BL20" s="249"/>
      <c r="BM20" s="151"/>
      <c r="BN20" s="151"/>
      <c r="BO20" s="65"/>
      <c r="BP20" s="65"/>
      <c r="BQ20" s="65"/>
      <c r="BR20" s="7"/>
      <c r="BS20" s="7"/>
      <c r="BT20" s="7"/>
    </row>
    <row r="21" spans="1:72" ht="15.75" customHeight="1" thickBot="1" x14ac:dyDescent="0.5">
      <c r="A21" s="111"/>
      <c r="B21" s="241"/>
      <c r="C21" s="301"/>
      <c r="D21" s="302"/>
      <c r="E21" s="74" t="str">
        <f t="shared" si="0"/>
        <v/>
      </c>
      <c r="F21" s="75">
        <f t="shared" si="1"/>
        <v>0</v>
      </c>
      <c r="G21" s="76">
        <f t="shared" si="2"/>
        <v>0</v>
      </c>
      <c r="H21" s="299"/>
      <c r="I21" s="300"/>
      <c r="J21" s="74" t="str">
        <f t="shared" si="12"/>
        <v/>
      </c>
      <c r="K21" s="75">
        <f t="shared" si="13"/>
        <v>0</v>
      </c>
      <c r="L21" s="76">
        <f t="shared" si="14"/>
        <v>0</v>
      </c>
      <c r="M21" s="299"/>
      <c r="N21" s="300"/>
      <c r="O21" s="74" t="str">
        <f t="shared" si="3"/>
        <v/>
      </c>
      <c r="P21" s="75">
        <f t="shared" si="4"/>
        <v>0</v>
      </c>
      <c r="Q21" s="76">
        <f t="shared" si="5"/>
        <v>0</v>
      </c>
      <c r="R21" s="299"/>
      <c r="S21" s="300"/>
      <c r="T21" s="108" t="str">
        <f t="shared" si="6"/>
        <v/>
      </c>
      <c r="U21" s="75">
        <f t="shared" si="7"/>
        <v>0</v>
      </c>
      <c r="V21" s="76">
        <f t="shared" si="8"/>
        <v>0</v>
      </c>
      <c r="W21" s="308"/>
      <c r="X21" s="309"/>
      <c r="Y21" s="108" t="str">
        <f t="shared" si="38"/>
        <v/>
      </c>
      <c r="Z21" s="75">
        <f t="shared" si="10"/>
        <v>0</v>
      </c>
      <c r="AA21" s="75">
        <f t="shared" si="39"/>
        <v>0</v>
      </c>
      <c r="AB21" s="191"/>
      <c r="AC21" s="192"/>
      <c r="AD21" s="108" t="str">
        <f t="shared" si="15"/>
        <v/>
      </c>
      <c r="AE21" s="75">
        <f t="shared" si="16"/>
        <v>0</v>
      </c>
      <c r="AF21" s="76">
        <f t="shared" si="17"/>
        <v>0</v>
      </c>
      <c r="AG21" s="299"/>
      <c r="AH21" s="310"/>
      <c r="AI21" s="108" t="str">
        <f t="shared" si="18"/>
        <v/>
      </c>
      <c r="AJ21" s="75">
        <f t="shared" si="19"/>
        <v>0</v>
      </c>
      <c r="AK21" s="76">
        <f t="shared" si="20"/>
        <v>0</v>
      </c>
      <c r="AL21" s="299"/>
      <c r="AM21" s="300"/>
      <c r="AN21" s="113" t="str">
        <f t="shared" si="21"/>
        <v/>
      </c>
      <c r="AO21" s="114">
        <f t="shared" si="22"/>
        <v>0</v>
      </c>
      <c r="AP21" s="115">
        <f t="shared" si="23"/>
        <v>0</v>
      </c>
      <c r="AQ21" s="306"/>
      <c r="AR21" s="307"/>
      <c r="AS21" s="113" t="str">
        <f t="shared" si="24"/>
        <v/>
      </c>
      <c r="AT21" s="114">
        <f t="shared" si="25"/>
        <v>0</v>
      </c>
      <c r="AU21" s="115">
        <f t="shared" si="26"/>
        <v>0</v>
      </c>
      <c r="AV21" s="312"/>
      <c r="AW21" s="313"/>
      <c r="AX21" s="116" t="str">
        <f t="shared" si="27"/>
        <v/>
      </c>
      <c r="AY21" s="117">
        <f t="shared" si="28"/>
        <v>0</v>
      </c>
      <c r="AZ21" s="118">
        <f t="shared" si="29"/>
        <v>0</v>
      </c>
      <c r="BA21" s="306"/>
      <c r="BB21" s="316"/>
      <c r="BC21" s="93" t="str">
        <f t="shared" si="30"/>
        <v/>
      </c>
      <c r="BD21" s="94">
        <f t="shared" si="31"/>
        <v>0</v>
      </c>
      <c r="BE21" s="95">
        <f t="shared" si="32"/>
        <v>0</v>
      </c>
      <c r="BF21" s="306"/>
      <c r="BG21" s="316"/>
      <c r="BH21" s="93" t="str">
        <f t="shared" si="33"/>
        <v/>
      </c>
      <c r="BI21" s="94">
        <f t="shared" si="34"/>
        <v>0</v>
      </c>
      <c r="BJ21" s="95">
        <f t="shared" si="35"/>
        <v>0</v>
      </c>
      <c r="BK21" s="34"/>
      <c r="BL21" s="249"/>
      <c r="BM21" s="152"/>
      <c r="BN21" s="152"/>
      <c r="BO21" s="153"/>
      <c r="BP21" s="153"/>
      <c r="BQ21" s="153"/>
      <c r="BR21" s="7"/>
      <c r="BS21" s="7"/>
      <c r="BT21" s="7"/>
    </row>
    <row r="22" spans="1:72" ht="18.75" customHeight="1" x14ac:dyDescent="0.45">
      <c r="A22" s="98">
        <v>7</v>
      </c>
      <c r="B22" s="239"/>
      <c r="C22" s="84"/>
      <c r="D22" s="85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8"/>
        <v/>
      </c>
      <c r="Z22" s="70">
        <f t="shared" si="10"/>
        <v>0</v>
      </c>
      <c r="AA22" s="70">
        <f t="shared" si="39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187"/>
      <c r="AH22" s="188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84"/>
      <c r="BG22" s="85"/>
      <c r="BH22" s="93" t="str">
        <f t="shared" si="33"/>
        <v/>
      </c>
      <c r="BI22" s="94">
        <f t="shared" si="34"/>
        <v>0</v>
      </c>
      <c r="BJ22" s="95">
        <f t="shared" si="35"/>
        <v>0</v>
      </c>
      <c r="BK22" s="34"/>
      <c r="BL22" s="249"/>
      <c r="BM22" s="154"/>
      <c r="BN22" s="154"/>
      <c r="BO22" s="65"/>
      <c r="BP22" s="65"/>
      <c r="BQ22" s="65"/>
      <c r="BR22" s="7"/>
      <c r="BS22" s="7"/>
      <c r="BT22" s="7"/>
    </row>
    <row r="23" spans="1:72" ht="17.25" customHeight="1" x14ac:dyDescent="0.45">
      <c r="A23" s="98" t="s">
        <v>26</v>
      </c>
      <c r="B23" s="240"/>
      <c r="C23" s="103"/>
      <c r="D23" s="107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8"/>
        <v/>
      </c>
      <c r="Z23" s="70">
        <f t="shared" si="10"/>
        <v>0</v>
      </c>
      <c r="AA23" s="70">
        <f t="shared" si="39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189"/>
      <c r="AH23" s="190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103"/>
      <c r="BG23" s="107"/>
      <c r="BH23" s="93" t="str">
        <f t="shared" si="33"/>
        <v/>
      </c>
      <c r="BI23" s="94">
        <f t="shared" si="34"/>
        <v>0</v>
      </c>
      <c r="BJ23" s="95">
        <f t="shared" si="35"/>
        <v>0</v>
      </c>
      <c r="BK23" s="34"/>
      <c r="BL23" s="249"/>
      <c r="BM23" s="151"/>
      <c r="BN23" s="151"/>
      <c r="BO23" s="65"/>
      <c r="BP23" s="65"/>
      <c r="BQ23" s="65"/>
      <c r="BR23" s="7"/>
      <c r="BS23" s="7"/>
      <c r="BT23" s="7"/>
    </row>
    <row r="24" spans="1:72" ht="17.25" customHeight="1" thickBot="1" x14ac:dyDescent="0.5">
      <c r="A24" s="111"/>
      <c r="B24" s="241"/>
      <c r="C24" s="299"/>
      <c r="D24" s="300"/>
      <c r="E24" s="74" t="str">
        <f t="shared" si="0"/>
        <v/>
      </c>
      <c r="F24" s="75">
        <f t="shared" si="1"/>
        <v>0</v>
      </c>
      <c r="G24" s="76">
        <f t="shared" si="2"/>
        <v>0</v>
      </c>
      <c r="H24" s="299"/>
      <c r="I24" s="300"/>
      <c r="J24" s="74" t="str">
        <f t="shared" si="12"/>
        <v/>
      </c>
      <c r="K24" s="75">
        <f t="shared" si="13"/>
        <v>0</v>
      </c>
      <c r="L24" s="76">
        <f t="shared" si="14"/>
        <v>0</v>
      </c>
      <c r="M24" s="299"/>
      <c r="N24" s="300"/>
      <c r="O24" s="74" t="str">
        <f t="shared" si="3"/>
        <v/>
      </c>
      <c r="P24" s="75">
        <f t="shared" si="4"/>
        <v>0</v>
      </c>
      <c r="Q24" s="76">
        <f t="shared" si="5"/>
        <v>0</v>
      </c>
      <c r="R24" s="308"/>
      <c r="S24" s="309"/>
      <c r="T24" s="108" t="str">
        <f t="shared" si="6"/>
        <v/>
      </c>
      <c r="U24" s="75">
        <f t="shared" si="7"/>
        <v>0</v>
      </c>
      <c r="V24" s="76">
        <f t="shared" si="8"/>
        <v>0</v>
      </c>
      <c r="W24" s="312"/>
      <c r="X24" s="313"/>
      <c r="Y24" s="108" t="str">
        <f t="shared" si="38"/>
        <v/>
      </c>
      <c r="Z24" s="75">
        <f t="shared" si="10"/>
        <v>0</v>
      </c>
      <c r="AA24" s="75">
        <f t="shared" si="39"/>
        <v>0</v>
      </c>
      <c r="AB24" s="299"/>
      <c r="AC24" s="310"/>
      <c r="AD24" s="108" t="str">
        <f t="shared" si="15"/>
        <v/>
      </c>
      <c r="AE24" s="75">
        <f t="shared" si="16"/>
        <v>0</v>
      </c>
      <c r="AF24" s="76">
        <f t="shared" si="17"/>
        <v>0</v>
      </c>
      <c r="AG24" s="191"/>
      <c r="AH24" s="192"/>
      <c r="AI24" s="108" t="str">
        <f t="shared" si="18"/>
        <v/>
      </c>
      <c r="AJ24" s="75">
        <f t="shared" si="19"/>
        <v>0</v>
      </c>
      <c r="AK24" s="76">
        <f t="shared" si="20"/>
        <v>0</v>
      </c>
      <c r="AL24" s="306"/>
      <c r="AM24" s="307"/>
      <c r="AN24" s="113" t="str">
        <f t="shared" si="21"/>
        <v/>
      </c>
      <c r="AO24" s="114">
        <f t="shared" si="22"/>
        <v>0</v>
      </c>
      <c r="AP24" s="115">
        <f t="shared" si="23"/>
        <v>0</v>
      </c>
      <c r="AQ24" s="301"/>
      <c r="AR24" s="302"/>
      <c r="AS24" s="113" t="str">
        <f t="shared" si="24"/>
        <v/>
      </c>
      <c r="AT24" s="114">
        <f t="shared" si="25"/>
        <v>0</v>
      </c>
      <c r="AU24" s="115">
        <f t="shared" si="26"/>
        <v>0</v>
      </c>
      <c r="AV24" s="299"/>
      <c r="AW24" s="300"/>
      <c r="AX24" s="116" t="str">
        <f t="shared" si="27"/>
        <v/>
      </c>
      <c r="AY24" s="117">
        <f t="shared" si="28"/>
        <v>0</v>
      </c>
      <c r="AZ24" s="118">
        <f t="shared" si="29"/>
        <v>0</v>
      </c>
      <c r="BA24" s="301"/>
      <c r="BB24" s="302"/>
      <c r="BC24" s="93" t="str">
        <f t="shared" si="30"/>
        <v/>
      </c>
      <c r="BD24" s="94">
        <f t="shared" si="31"/>
        <v>0</v>
      </c>
      <c r="BE24" s="95">
        <f t="shared" si="32"/>
        <v>0</v>
      </c>
      <c r="BF24" s="301"/>
      <c r="BG24" s="302"/>
      <c r="BH24" s="93" t="str">
        <f t="shared" si="33"/>
        <v/>
      </c>
      <c r="BI24" s="94">
        <f t="shared" si="34"/>
        <v>0</v>
      </c>
      <c r="BJ24" s="95">
        <f t="shared" si="35"/>
        <v>0</v>
      </c>
      <c r="BK24" s="34"/>
      <c r="BL24" s="249"/>
      <c r="BM24" s="151"/>
      <c r="BN24" s="151"/>
      <c r="BO24" s="65"/>
      <c r="BP24" s="65"/>
      <c r="BQ24" s="65"/>
      <c r="BR24" s="7"/>
      <c r="BS24" s="7"/>
      <c r="BT24" s="7"/>
    </row>
    <row r="25" spans="1:72" ht="18" customHeight="1" x14ac:dyDescent="0.45">
      <c r="A25" s="134">
        <v>8</v>
      </c>
      <c r="B25" s="239"/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8"/>
        <v/>
      </c>
      <c r="Z25" s="70">
        <f t="shared" si="10"/>
        <v>0</v>
      </c>
      <c r="AA25" s="70">
        <f t="shared" si="39"/>
        <v>0</v>
      </c>
      <c r="AB25" s="129"/>
      <c r="AC25" s="130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189"/>
      <c r="AM25" s="190"/>
      <c r="AN25" s="123" t="str">
        <f t="shared" si="21"/>
        <v/>
      </c>
      <c r="AO25" s="124">
        <f t="shared" si="22"/>
        <v>0</v>
      </c>
      <c r="AP25" s="125">
        <f t="shared" si="23"/>
        <v>0</v>
      </c>
      <c r="AQ25" s="129"/>
      <c r="AR25" s="137"/>
      <c r="AS25" s="123" t="str">
        <f t="shared" si="24"/>
        <v/>
      </c>
      <c r="AT25" s="124">
        <f t="shared" si="25"/>
        <v>0</v>
      </c>
      <c r="AU25" s="125">
        <f t="shared" si="26"/>
        <v>0</v>
      </c>
      <c r="AV25" s="129"/>
      <c r="AW25" s="130"/>
      <c r="AX25" s="123" t="str">
        <f t="shared" si="27"/>
        <v/>
      </c>
      <c r="AY25" s="124">
        <f t="shared" si="28"/>
        <v>0</v>
      </c>
      <c r="AZ25" s="125">
        <f t="shared" si="29"/>
        <v>0</v>
      </c>
      <c r="BA25" s="129"/>
      <c r="BB25" s="130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129"/>
      <c r="BG25" s="130"/>
      <c r="BH25" s="93" t="str">
        <f t="shared" si="33"/>
        <v/>
      </c>
      <c r="BI25" s="94">
        <f t="shared" si="34"/>
        <v>0</v>
      </c>
      <c r="BJ25" s="95">
        <f t="shared" si="35"/>
        <v>0</v>
      </c>
      <c r="BK25" s="34"/>
      <c r="BL25" s="249"/>
      <c r="BM25" s="151"/>
      <c r="BN25" s="151"/>
      <c r="BO25" s="65"/>
      <c r="BP25" s="65"/>
      <c r="BQ25" s="65"/>
      <c r="BR25" s="7"/>
      <c r="BS25" s="7"/>
      <c r="BT25" s="7"/>
    </row>
    <row r="26" spans="1:72" ht="17.25" customHeight="1" x14ac:dyDescent="0.45">
      <c r="A26" s="134" t="s">
        <v>26</v>
      </c>
      <c r="B26" s="240"/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8"/>
        <v/>
      </c>
      <c r="Z26" s="70">
        <f t="shared" si="10"/>
        <v>0</v>
      </c>
      <c r="AA26" s="70">
        <f t="shared" si="39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189"/>
      <c r="AM26" s="190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103"/>
      <c r="BG26" s="107"/>
      <c r="BH26" s="93" t="str">
        <f t="shared" si="33"/>
        <v/>
      </c>
      <c r="BI26" s="94">
        <f t="shared" si="34"/>
        <v>0</v>
      </c>
      <c r="BJ26" s="95">
        <f t="shared" si="35"/>
        <v>0</v>
      </c>
      <c r="BK26" s="34"/>
      <c r="BL26" s="249"/>
      <c r="BM26" s="151"/>
      <c r="BN26" s="151"/>
      <c r="BO26" s="65"/>
      <c r="BP26" s="65"/>
      <c r="BQ26" s="65"/>
      <c r="BR26" s="7"/>
      <c r="BS26" s="7"/>
      <c r="BT26" s="7"/>
    </row>
    <row r="27" spans="1:72" ht="17.25" customHeight="1" thickBot="1" x14ac:dyDescent="0.5">
      <c r="A27" s="136"/>
      <c r="B27" s="241"/>
      <c r="C27" s="299"/>
      <c r="D27" s="300"/>
      <c r="E27" s="74" t="str">
        <f t="shared" si="0"/>
        <v/>
      </c>
      <c r="F27" s="75">
        <f t="shared" si="1"/>
        <v>0</v>
      </c>
      <c r="G27" s="76">
        <f t="shared" si="2"/>
        <v>0</v>
      </c>
      <c r="H27" s="299"/>
      <c r="I27" s="300"/>
      <c r="J27" s="74" t="str">
        <f t="shared" si="12"/>
        <v/>
      </c>
      <c r="K27" s="75">
        <f t="shared" si="13"/>
        <v>0</v>
      </c>
      <c r="L27" s="76">
        <f t="shared" si="14"/>
        <v>0</v>
      </c>
      <c r="M27" s="308"/>
      <c r="N27" s="309"/>
      <c r="O27" s="74" t="str">
        <f t="shared" si="3"/>
        <v/>
      </c>
      <c r="P27" s="75">
        <f t="shared" si="4"/>
        <v>0</v>
      </c>
      <c r="Q27" s="76">
        <f t="shared" si="5"/>
        <v>0</v>
      </c>
      <c r="R27" s="312"/>
      <c r="S27" s="313"/>
      <c r="T27" s="108" t="str">
        <f t="shared" si="6"/>
        <v/>
      </c>
      <c r="U27" s="75">
        <f t="shared" si="7"/>
        <v>0</v>
      </c>
      <c r="V27" s="76">
        <f t="shared" si="8"/>
        <v>0</v>
      </c>
      <c r="W27" s="299"/>
      <c r="X27" s="310"/>
      <c r="Y27" s="108" t="str">
        <f t="shared" si="38"/>
        <v/>
      </c>
      <c r="Z27" s="75">
        <f t="shared" si="10"/>
        <v>0</v>
      </c>
      <c r="AA27" s="75">
        <f t="shared" si="39"/>
        <v>0</v>
      </c>
      <c r="AB27" s="299"/>
      <c r="AC27" s="300"/>
      <c r="AD27" s="113" t="str">
        <f t="shared" si="15"/>
        <v/>
      </c>
      <c r="AE27" s="114">
        <f t="shared" si="16"/>
        <v>0</v>
      </c>
      <c r="AF27" s="115">
        <f t="shared" si="17"/>
        <v>0</v>
      </c>
      <c r="AG27" s="306"/>
      <c r="AH27" s="307"/>
      <c r="AI27" s="113" t="str">
        <f t="shared" si="18"/>
        <v/>
      </c>
      <c r="AJ27" s="114">
        <f t="shared" si="19"/>
        <v>0</v>
      </c>
      <c r="AK27" s="115">
        <f t="shared" si="20"/>
        <v>0</v>
      </c>
      <c r="AL27" s="191"/>
      <c r="AM27" s="192"/>
      <c r="AN27" s="113" t="str">
        <f t="shared" si="21"/>
        <v/>
      </c>
      <c r="AO27" s="114">
        <f t="shared" si="22"/>
        <v>0</v>
      </c>
      <c r="AP27" s="115">
        <f t="shared" si="23"/>
        <v>0</v>
      </c>
      <c r="AQ27" s="299"/>
      <c r="AR27" s="300"/>
      <c r="AS27" s="113" t="str">
        <f t="shared" si="24"/>
        <v/>
      </c>
      <c r="AT27" s="114">
        <f t="shared" si="25"/>
        <v>0</v>
      </c>
      <c r="AU27" s="115">
        <f t="shared" si="26"/>
        <v>0</v>
      </c>
      <c r="AV27" s="301"/>
      <c r="AW27" s="302"/>
      <c r="AX27" s="116" t="str">
        <f t="shared" si="27"/>
        <v/>
      </c>
      <c r="AY27" s="117">
        <f t="shared" si="28"/>
        <v>0</v>
      </c>
      <c r="AZ27" s="118">
        <f t="shared" si="29"/>
        <v>0</v>
      </c>
      <c r="BA27" s="301"/>
      <c r="BB27" s="302"/>
      <c r="BC27" s="93" t="str">
        <f t="shared" si="30"/>
        <v/>
      </c>
      <c r="BD27" s="94">
        <f t="shared" si="31"/>
        <v>0</v>
      </c>
      <c r="BE27" s="95">
        <f t="shared" si="32"/>
        <v>0</v>
      </c>
      <c r="BF27" s="301"/>
      <c r="BG27" s="302"/>
      <c r="BH27" s="93" t="str">
        <f t="shared" si="33"/>
        <v/>
      </c>
      <c r="BI27" s="94">
        <f t="shared" si="34"/>
        <v>0</v>
      </c>
      <c r="BJ27" s="95">
        <f t="shared" si="35"/>
        <v>0</v>
      </c>
      <c r="BK27" s="34"/>
      <c r="BL27" s="249"/>
      <c r="BM27" s="151"/>
      <c r="BN27" s="151"/>
      <c r="BO27" s="65"/>
      <c r="BP27" s="65"/>
      <c r="BQ27" s="65"/>
      <c r="BR27" s="7"/>
      <c r="BS27" s="7"/>
      <c r="BT27" s="7"/>
    </row>
    <row r="28" spans="1:72" ht="18.75" customHeight="1" x14ac:dyDescent="0.45">
      <c r="A28" s="98">
        <v>9</v>
      </c>
      <c r="B28" s="245"/>
      <c r="C28" s="129"/>
      <c r="D28" s="143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8"/>
        <v/>
      </c>
      <c r="Z28" s="70">
        <f t="shared" si="10"/>
        <v>0</v>
      </c>
      <c r="AA28" s="70">
        <f t="shared" si="39"/>
        <v>0</v>
      </c>
      <c r="AB28" s="129"/>
      <c r="AC28" s="130"/>
      <c r="AD28" s="123" t="str">
        <f t="shared" si="15"/>
        <v/>
      </c>
      <c r="AE28" s="124">
        <f t="shared" si="16"/>
        <v>0</v>
      </c>
      <c r="AF28" s="125">
        <f t="shared" si="17"/>
        <v>0</v>
      </c>
      <c r="AG28" s="155"/>
      <c r="AH28" s="156"/>
      <c r="AI28" s="123" t="str">
        <f t="shared" si="18"/>
        <v/>
      </c>
      <c r="AJ28" s="124">
        <f t="shared" si="19"/>
        <v>0</v>
      </c>
      <c r="AK28" s="125">
        <f t="shared" si="20"/>
        <v>0</v>
      </c>
      <c r="AL28" s="155"/>
      <c r="AM28" s="156"/>
      <c r="AN28" s="123" t="str">
        <f t="shared" si="21"/>
        <v/>
      </c>
      <c r="AO28" s="124">
        <f t="shared" si="22"/>
        <v>0</v>
      </c>
      <c r="AP28" s="125">
        <f t="shared" si="23"/>
        <v>0</v>
      </c>
      <c r="AQ28" s="189"/>
      <c r="AR28" s="190"/>
      <c r="AS28" s="123" t="str">
        <f t="shared" si="24"/>
        <v/>
      </c>
      <c r="AT28" s="124">
        <f t="shared" si="25"/>
        <v>0</v>
      </c>
      <c r="AU28" s="125">
        <f t="shared" si="26"/>
        <v>0</v>
      </c>
      <c r="AV28" s="129"/>
      <c r="AW28" s="130"/>
      <c r="AX28" s="123" t="str">
        <f t="shared" si="27"/>
        <v/>
      </c>
      <c r="AY28" s="124">
        <f t="shared" si="28"/>
        <v>0</v>
      </c>
      <c r="AZ28" s="125">
        <f t="shared" si="29"/>
        <v>0</v>
      </c>
      <c r="BA28" s="129"/>
      <c r="BB28" s="130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129"/>
      <c r="BG28" s="130"/>
      <c r="BH28" s="93" t="str">
        <f t="shared" si="33"/>
        <v/>
      </c>
      <c r="BI28" s="94">
        <f t="shared" si="34"/>
        <v>0</v>
      </c>
      <c r="BJ28" s="95">
        <f t="shared" si="35"/>
        <v>0</v>
      </c>
      <c r="BK28" s="34"/>
      <c r="BL28" s="250"/>
      <c r="BM28" s="250"/>
      <c r="BN28" s="250"/>
      <c r="BO28" s="250"/>
      <c r="BP28" s="250"/>
      <c r="BQ28" s="250"/>
      <c r="BR28" s="7"/>
      <c r="BS28" s="7"/>
      <c r="BT28" s="7"/>
    </row>
    <row r="29" spans="1:72" ht="17.25" customHeight="1" x14ac:dyDescent="0.45">
      <c r="A29" s="98" t="s">
        <v>26</v>
      </c>
      <c r="B29" s="246"/>
      <c r="C29" s="103"/>
      <c r="D29" s="144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8"/>
        <v/>
      </c>
      <c r="Z29" s="70">
        <f t="shared" si="10"/>
        <v>0</v>
      </c>
      <c r="AA29" s="70">
        <f t="shared" si="39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189"/>
      <c r="AR29" s="190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103"/>
      <c r="BG29" s="107"/>
      <c r="BH29" s="93" t="str">
        <f t="shared" si="33"/>
        <v/>
      </c>
      <c r="BI29" s="94">
        <f t="shared" si="34"/>
        <v>0</v>
      </c>
      <c r="BJ29" s="95">
        <f t="shared" si="35"/>
        <v>0</v>
      </c>
      <c r="BK29" s="34"/>
      <c r="BL29" s="249"/>
      <c r="BM29" s="151"/>
      <c r="BN29" s="151"/>
      <c r="BO29" s="65"/>
      <c r="BP29" s="65"/>
      <c r="BQ29" s="65"/>
      <c r="BR29" s="7"/>
      <c r="BS29" s="7"/>
      <c r="BT29" s="7"/>
    </row>
    <row r="30" spans="1:72" ht="15.75" customHeight="1" thickBot="1" x14ac:dyDescent="0.5">
      <c r="A30" s="111"/>
      <c r="B30" s="241"/>
      <c r="C30" s="299"/>
      <c r="D30" s="300"/>
      <c r="E30" s="159" t="str">
        <f t="shared" si="0"/>
        <v/>
      </c>
      <c r="F30" s="117">
        <f t="shared" si="1"/>
        <v>0</v>
      </c>
      <c r="G30" s="118">
        <f t="shared" si="2"/>
        <v>0</v>
      </c>
      <c r="H30" s="308"/>
      <c r="I30" s="309"/>
      <c r="J30" s="159" t="str">
        <f t="shared" si="12"/>
        <v/>
      </c>
      <c r="K30" s="117">
        <f t="shared" si="13"/>
        <v>0</v>
      </c>
      <c r="L30" s="118">
        <f t="shared" si="14"/>
        <v>0</v>
      </c>
      <c r="M30" s="312"/>
      <c r="N30" s="313"/>
      <c r="O30" s="159" t="str">
        <f t="shared" si="3"/>
        <v/>
      </c>
      <c r="P30" s="117">
        <f t="shared" si="4"/>
        <v>0</v>
      </c>
      <c r="Q30" s="118">
        <f t="shared" si="5"/>
        <v>0</v>
      </c>
      <c r="R30" s="299"/>
      <c r="S30" s="310"/>
      <c r="T30" s="116" t="str">
        <f t="shared" si="6"/>
        <v/>
      </c>
      <c r="U30" s="117">
        <f t="shared" si="7"/>
        <v>0</v>
      </c>
      <c r="V30" s="118">
        <f t="shared" si="8"/>
        <v>0</v>
      </c>
      <c r="W30" s="299"/>
      <c r="X30" s="300"/>
      <c r="Y30" s="116" t="str">
        <f t="shared" si="38"/>
        <v/>
      </c>
      <c r="Z30" s="117">
        <f t="shared" si="10"/>
        <v>0</v>
      </c>
      <c r="AA30" s="117">
        <f t="shared" si="39"/>
        <v>0</v>
      </c>
      <c r="AB30" s="306"/>
      <c r="AC30" s="307"/>
      <c r="AD30" s="116" t="str">
        <f t="shared" si="15"/>
        <v/>
      </c>
      <c r="AE30" s="117">
        <f t="shared" si="16"/>
        <v>0</v>
      </c>
      <c r="AF30" s="118">
        <f t="shared" si="17"/>
        <v>0</v>
      </c>
      <c r="AG30" s="301"/>
      <c r="AH30" s="302"/>
      <c r="AI30" s="116" t="str">
        <f t="shared" si="18"/>
        <v/>
      </c>
      <c r="AJ30" s="117">
        <f t="shared" si="19"/>
        <v>0</v>
      </c>
      <c r="AK30" s="118">
        <f t="shared" si="20"/>
        <v>0</v>
      </c>
      <c r="AL30" s="299"/>
      <c r="AM30" s="300"/>
      <c r="AN30" s="116" t="str">
        <f t="shared" si="21"/>
        <v/>
      </c>
      <c r="AO30" s="117">
        <f t="shared" si="22"/>
        <v>0</v>
      </c>
      <c r="AP30" s="118">
        <f t="shared" si="23"/>
        <v>0</v>
      </c>
      <c r="AQ30" s="191"/>
      <c r="AR30" s="192"/>
      <c r="AS30" s="116" t="str">
        <f t="shared" si="24"/>
        <v/>
      </c>
      <c r="AT30" s="117">
        <f t="shared" si="25"/>
        <v>0</v>
      </c>
      <c r="AU30" s="118">
        <f t="shared" si="26"/>
        <v>0</v>
      </c>
      <c r="AV30" s="299"/>
      <c r="AW30" s="300"/>
      <c r="AX30" s="116" t="str">
        <f t="shared" si="27"/>
        <v/>
      </c>
      <c r="AY30" s="117">
        <f t="shared" si="28"/>
        <v>0</v>
      </c>
      <c r="AZ30" s="118">
        <f t="shared" si="29"/>
        <v>0</v>
      </c>
      <c r="BA30" s="301"/>
      <c r="BB30" s="302"/>
      <c r="BC30" s="93" t="str">
        <f t="shared" si="30"/>
        <v/>
      </c>
      <c r="BD30" s="94">
        <f t="shared" si="31"/>
        <v>0</v>
      </c>
      <c r="BE30" s="95">
        <f t="shared" si="32"/>
        <v>0</v>
      </c>
      <c r="BF30" s="301"/>
      <c r="BG30" s="302"/>
      <c r="BH30" s="93" t="str">
        <f t="shared" si="33"/>
        <v/>
      </c>
      <c r="BI30" s="94">
        <f t="shared" si="34"/>
        <v>0</v>
      </c>
      <c r="BJ30" s="95">
        <f t="shared" si="35"/>
        <v>0</v>
      </c>
      <c r="BK30" s="34"/>
      <c r="BL30" s="249"/>
      <c r="BM30" s="151"/>
      <c r="BN30" s="151"/>
      <c r="BO30" s="65"/>
      <c r="BP30" s="65"/>
      <c r="BQ30" s="65"/>
      <c r="BR30" s="7"/>
      <c r="BS30" s="7"/>
      <c r="BT30" s="7"/>
    </row>
    <row r="31" spans="1:72" ht="19.5" customHeight="1" x14ac:dyDescent="0.45">
      <c r="A31" s="98">
        <v>10</v>
      </c>
      <c r="B31" s="245"/>
      <c r="C31" s="161"/>
      <c r="D31" s="162"/>
      <c r="E31" s="163" t="str">
        <f t="shared" si="0"/>
        <v/>
      </c>
      <c r="F31" s="124">
        <f t="shared" si="1"/>
        <v>0</v>
      </c>
      <c r="G31" s="125">
        <f t="shared" si="2"/>
        <v>0</v>
      </c>
      <c r="H31" s="155"/>
      <c r="I31" s="164"/>
      <c r="J31" s="163" t="str">
        <f t="shared" si="12"/>
        <v/>
      </c>
      <c r="K31" s="124">
        <f t="shared" si="13"/>
        <v>0</v>
      </c>
      <c r="L31" s="125">
        <f t="shared" si="14"/>
        <v>0</v>
      </c>
      <c r="M31" s="155"/>
      <c r="N31" s="156"/>
      <c r="O31" s="163" t="str">
        <f t="shared" si="3"/>
        <v/>
      </c>
      <c r="P31" s="124">
        <f t="shared" si="4"/>
        <v>0</v>
      </c>
      <c r="Q31" s="125">
        <f t="shared" si="5"/>
        <v>0</v>
      </c>
      <c r="R31" s="165"/>
      <c r="S31" s="164"/>
      <c r="T31" s="123" t="str">
        <f t="shared" si="6"/>
        <v/>
      </c>
      <c r="U31" s="124">
        <f t="shared" si="7"/>
        <v>0</v>
      </c>
      <c r="V31" s="125">
        <f t="shared" si="8"/>
        <v>0</v>
      </c>
      <c r="W31" s="155"/>
      <c r="X31" s="164"/>
      <c r="Y31" s="123" t="str">
        <f t="shared" si="38"/>
        <v/>
      </c>
      <c r="Z31" s="124">
        <f t="shared" si="10"/>
        <v>0</v>
      </c>
      <c r="AA31" s="124">
        <f t="shared" si="39"/>
        <v>0</v>
      </c>
      <c r="AB31" s="129"/>
      <c r="AC31" s="130"/>
      <c r="AD31" s="123" t="str">
        <f t="shared" si="15"/>
        <v/>
      </c>
      <c r="AE31" s="124">
        <f t="shared" si="16"/>
        <v>0</v>
      </c>
      <c r="AF31" s="125">
        <f t="shared" si="17"/>
        <v>0</v>
      </c>
      <c r="AG31" s="155"/>
      <c r="AH31" s="156"/>
      <c r="AI31" s="123" t="str">
        <f t="shared" si="18"/>
        <v/>
      </c>
      <c r="AJ31" s="124">
        <f t="shared" si="19"/>
        <v>0</v>
      </c>
      <c r="AK31" s="125">
        <f t="shared" si="20"/>
        <v>0</v>
      </c>
      <c r="AL31" s="155"/>
      <c r="AM31" s="156"/>
      <c r="AN31" s="123" t="str">
        <f t="shared" si="21"/>
        <v/>
      </c>
      <c r="AO31" s="124">
        <f t="shared" si="22"/>
        <v>0</v>
      </c>
      <c r="AP31" s="125">
        <f t="shared" si="23"/>
        <v>0</v>
      </c>
      <c r="AQ31" s="129"/>
      <c r="AR31" s="137"/>
      <c r="AS31" s="123" t="str">
        <f t="shared" si="24"/>
        <v/>
      </c>
      <c r="AT31" s="124">
        <f t="shared" si="25"/>
        <v>0</v>
      </c>
      <c r="AU31" s="125">
        <f t="shared" si="26"/>
        <v>0</v>
      </c>
      <c r="AV31" s="189"/>
      <c r="AW31" s="190"/>
      <c r="AX31" s="123" t="str">
        <f t="shared" si="27"/>
        <v/>
      </c>
      <c r="AY31" s="124">
        <f t="shared" si="28"/>
        <v>0</v>
      </c>
      <c r="AZ31" s="125">
        <f t="shared" si="29"/>
        <v>0</v>
      </c>
      <c r="BA31" s="129"/>
      <c r="BB31" s="130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29"/>
      <c r="BG31" s="130"/>
      <c r="BH31" s="93" t="str">
        <f t="shared" si="33"/>
        <v/>
      </c>
      <c r="BI31" s="94">
        <f t="shared" si="34"/>
        <v>0</v>
      </c>
      <c r="BJ31" s="95">
        <f t="shared" si="35"/>
        <v>0</v>
      </c>
      <c r="BK31" s="166"/>
      <c r="BL31" s="65"/>
      <c r="BM31" s="65"/>
      <c r="BN31" s="65"/>
      <c r="BO31" s="251"/>
      <c r="BP31" s="251"/>
      <c r="BQ31" s="251"/>
      <c r="BR31" s="7"/>
      <c r="BS31" s="7"/>
      <c r="BT31" s="7"/>
    </row>
    <row r="32" spans="1:72" ht="18.75" customHeight="1" x14ac:dyDescent="0.45">
      <c r="A32" s="98" t="s">
        <v>26</v>
      </c>
      <c r="B32" s="246"/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7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8"/>
        <v/>
      </c>
      <c r="Z32" s="70">
        <f t="shared" si="10"/>
        <v>0</v>
      </c>
      <c r="AA32" s="70">
        <f t="shared" si="39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189"/>
      <c r="AW32" s="190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03"/>
      <c r="BG32" s="107"/>
      <c r="BH32" s="93" t="str">
        <f t="shared" si="33"/>
        <v/>
      </c>
      <c r="BI32" s="94">
        <f t="shared" si="34"/>
        <v>0</v>
      </c>
      <c r="BJ32" s="95">
        <f t="shared" si="35"/>
        <v>0</v>
      </c>
      <c r="BK32" s="166"/>
      <c r="BL32" s="8"/>
      <c r="BM32" s="8"/>
      <c r="BN32" s="8"/>
      <c r="BO32" s="7"/>
      <c r="BP32" s="7"/>
      <c r="BQ32" s="7"/>
      <c r="BR32" s="7"/>
      <c r="BS32" s="7"/>
      <c r="BT32" s="7"/>
    </row>
    <row r="33" spans="1:72" ht="18" customHeight="1" thickBot="1" x14ac:dyDescent="0.5">
      <c r="A33" s="111"/>
      <c r="B33" s="241"/>
      <c r="C33" s="308"/>
      <c r="D33" s="309"/>
      <c r="E33" s="39" t="str">
        <f t="shared" si="0"/>
        <v/>
      </c>
      <c r="F33" s="70">
        <f t="shared" si="1"/>
        <v>0</v>
      </c>
      <c r="G33" s="71">
        <f t="shared" si="2"/>
        <v>0</v>
      </c>
      <c r="H33" s="299"/>
      <c r="I33" s="310"/>
      <c r="J33" s="39" t="str">
        <f t="shared" si="12"/>
        <v/>
      </c>
      <c r="K33" s="70">
        <f t="shared" si="13"/>
        <v>0</v>
      </c>
      <c r="L33" s="71">
        <f t="shared" si="14"/>
        <v>0</v>
      </c>
      <c r="M33" s="306"/>
      <c r="N33" s="307"/>
      <c r="O33" s="39" t="str">
        <f t="shared" si="3"/>
        <v/>
      </c>
      <c r="P33" s="70">
        <f t="shared" si="4"/>
        <v>0</v>
      </c>
      <c r="Q33" s="71">
        <f t="shared" si="5"/>
        <v>0</v>
      </c>
      <c r="R33" s="299"/>
      <c r="S33" s="300"/>
      <c r="T33" s="81" t="str">
        <f t="shared" si="6"/>
        <v/>
      </c>
      <c r="U33" s="70">
        <f t="shared" si="7"/>
        <v>0</v>
      </c>
      <c r="V33" s="71">
        <f t="shared" si="8"/>
        <v>0</v>
      </c>
      <c r="W33" s="299"/>
      <c r="X33" s="300"/>
      <c r="Y33" s="81" t="str">
        <f t="shared" si="38"/>
        <v/>
      </c>
      <c r="Z33" s="70">
        <f t="shared" si="10"/>
        <v>0</v>
      </c>
      <c r="AA33" s="70">
        <f t="shared" si="39"/>
        <v>0</v>
      </c>
      <c r="AB33" s="312"/>
      <c r="AC33" s="313"/>
      <c r="AD33" s="116" t="str">
        <f t="shared" si="15"/>
        <v/>
      </c>
      <c r="AE33" s="117">
        <f t="shared" si="16"/>
        <v>0</v>
      </c>
      <c r="AF33" s="118">
        <f t="shared" si="17"/>
        <v>0</v>
      </c>
      <c r="AG33" s="299"/>
      <c r="AH33" s="300"/>
      <c r="AI33" s="116" t="str">
        <f t="shared" si="18"/>
        <v/>
      </c>
      <c r="AJ33" s="117">
        <f t="shared" si="19"/>
        <v>0</v>
      </c>
      <c r="AK33" s="118">
        <f t="shared" si="20"/>
        <v>0</v>
      </c>
      <c r="AL33" s="301"/>
      <c r="AM33" s="302"/>
      <c r="AN33" s="116" t="str">
        <f t="shared" si="21"/>
        <v/>
      </c>
      <c r="AO33" s="117">
        <f t="shared" si="22"/>
        <v>0</v>
      </c>
      <c r="AP33" s="118">
        <f t="shared" si="23"/>
        <v>0</v>
      </c>
      <c r="AQ33" s="299"/>
      <c r="AR33" s="300"/>
      <c r="AS33" s="116" t="str">
        <f t="shared" si="24"/>
        <v/>
      </c>
      <c r="AT33" s="117">
        <f t="shared" si="25"/>
        <v>0</v>
      </c>
      <c r="AU33" s="118">
        <f t="shared" si="26"/>
        <v>0</v>
      </c>
      <c r="AV33" s="191"/>
      <c r="AW33" s="192"/>
      <c r="AX33" s="116" t="str">
        <f t="shared" si="27"/>
        <v/>
      </c>
      <c r="AY33" s="117">
        <f t="shared" si="28"/>
        <v>0</v>
      </c>
      <c r="AZ33" s="118">
        <f t="shared" si="29"/>
        <v>0</v>
      </c>
      <c r="BA33" s="301"/>
      <c r="BB33" s="302"/>
      <c r="BC33" s="93" t="str">
        <f t="shared" si="30"/>
        <v/>
      </c>
      <c r="BD33" s="94">
        <f t="shared" si="31"/>
        <v>0</v>
      </c>
      <c r="BE33" s="95">
        <f t="shared" si="32"/>
        <v>0</v>
      </c>
      <c r="BF33" s="301"/>
      <c r="BG33" s="302"/>
      <c r="BH33" s="93" t="str">
        <f t="shared" si="33"/>
        <v/>
      </c>
      <c r="BI33" s="94">
        <f t="shared" si="34"/>
        <v>0</v>
      </c>
      <c r="BJ33" s="95">
        <f t="shared" si="35"/>
        <v>0</v>
      </c>
      <c r="BK33" s="166"/>
      <c r="BL33" s="8"/>
      <c r="BM33" s="9"/>
      <c r="BN33" s="9"/>
      <c r="BO33" s="8"/>
      <c r="BP33" s="8"/>
      <c r="BQ33" s="8"/>
      <c r="BR33" s="7"/>
      <c r="BS33" s="7"/>
      <c r="BT33" s="7"/>
    </row>
    <row r="34" spans="1:72" ht="18.75" customHeight="1" x14ac:dyDescent="0.45">
      <c r="A34" s="98">
        <v>11</v>
      </c>
      <c r="B34" s="160"/>
      <c r="C34" s="161"/>
      <c r="D34" s="169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8"/>
        <v/>
      </c>
      <c r="Z34" s="70">
        <f t="shared" si="10"/>
        <v>0</v>
      </c>
      <c r="AA34" s="70">
        <f t="shared" si="39"/>
        <v>0</v>
      </c>
      <c r="AB34" s="129"/>
      <c r="AC34" s="130"/>
      <c r="AD34" s="123" t="str">
        <f t="shared" si="15"/>
        <v/>
      </c>
      <c r="AE34" s="124">
        <f t="shared" si="16"/>
        <v>0</v>
      </c>
      <c r="AF34" s="125">
        <f t="shared" si="17"/>
        <v>0</v>
      </c>
      <c r="AG34" s="155"/>
      <c r="AH34" s="156"/>
      <c r="AI34" s="123" t="str">
        <f t="shared" si="18"/>
        <v/>
      </c>
      <c r="AJ34" s="124">
        <f t="shared" si="19"/>
        <v>0</v>
      </c>
      <c r="AK34" s="125">
        <f t="shared" si="20"/>
        <v>0</v>
      </c>
      <c r="AL34" s="155"/>
      <c r="AM34" s="156"/>
      <c r="AN34" s="123" t="str">
        <f t="shared" si="21"/>
        <v/>
      </c>
      <c r="AO34" s="124">
        <f t="shared" si="22"/>
        <v>0</v>
      </c>
      <c r="AP34" s="125">
        <f t="shared" si="23"/>
        <v>0</v>
      </c>
      <c r="AQ34" s="129"/>
      <c r="AR34" s="137"/>
      <c r="AS34" s="123" t="str">
        <f t="shared" si="24"/>
        <v/>
      </c>
      <c r="AT34" s="124">
        <f t="shared" si="25"/>
        <v>0</v>
      </c>
      <c r="AU34" s="125">
        <f t="shared" si="26"/>
        <v>0</v>
      </c>
      <c r="AV34" s="129"/>
      <c r="AW34" s="130"/>
      <c r="AX34" s="123" t="str">
        <f t="shared" si="27"/>
        <v/>
      </c>
      <c r="AY34" s="124">
        <f t="shared" si="28"/>
        <v>0</v>
      </c>
      <c r="AZ34" s="125">
        <f t="shared" si="29"/>
        <v>0</v>
      </c>
      <c r="BA34" s="187"/>
      <c r="BB34" s="188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129"/>
      <c r="BG34" s="130"/>
      <c r="BH34" s="93" t="str">
        <f t="shared" si="33"/>
        <v/>
      </c>
      <c r="BI34" s="94">
        <f t="shared" si="34"/>
        <v>0</v>
      </c>
      <c r="BJ34" s="95">
        <f t="shared" si="35"/>
        <v>0</v>
      </c>
      <c r="BK34" s="7"/>
      <c r="BL34" s="8"/>
      <c r="BM34" s="9"/>
      <c r="BN34" s="9"/>
      <c r="BO34" s="8"/>
      <c r="BP34" s="8"/>
      <c r="BQ34" s="8"/>
      <c r="BR34" s="7"/>
      <c r="BS34" s="7"/>
      <c r="BT34" s="7"/>
    </row>
    <row r="35" spans="1:72" ht="18.75" customHeight="1" x14ac:dyDescent="0.45">
      <c r="A35" s="98" t="s">
        <v>26</v>
      </c>
      <c r="B35" s="160"/>
      <c r="C35" s="109"/>
      <c r="D35" s="170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7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8"/>
        <v/>
      </c>
      <c r="Z35" s="70">
        <f t="shared" si="10"/>
        <v>0</v>
      </c>
      <c r="AA35" s="70">
        <f t="shared" si="39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189"/>
      <c r="BB35" s="190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103"/>
      <c r="BG35" s="107"/>
      <c r="BH35" s="93" t="str">
        <f t="shared" si="33"/>
        <v/>
      </c>
      <c r="BI35" s="94">
        <f t="shared" si="34"/>
        <v>0</v>
      </c>
      <c r="BJ35" s="95">
        <f t="shared" si="35"/>
        <v>0</v>
      </c>
      <c r="BK35" s="7"/>
      <c r="BL35" s="8"/>
      <c r="BM35" s="9"/>
      <c r="BN35" s="9"/>
      <c r="BO35" s="8"/>
      <c r="BP35" s="8"/>
      <c r="BQ35" s="8"/>
      <c r="BR35" s="7"/>
      <c r="BS35" s="7"/>
      <c r="BT35" s="7"/>
    </row>
    <row r="36" spans="1:72" ht="18" customHeight="1" thickBot="1" x14ac:dyDescent="0.5">
      <c r="A36" s="111"/>
      <c r="B36" s="168"/>
      <c r="C36" s="308"/>
      <c r="D36" s="311"/>
      <c r="E36" s="159" t="str">
        <f t="shared" si="0"/>
        <v/>
      </c>
      <c r="F36" s="117">
        <f t="shared" si="1"/>
        <v>0</v>
      </c>
      <c r="G36" s="118">
        <f t="shared" si="2"/>
        <v>0</v>
      </c>
      <c r="H36" s="299"/>
      <c r="I36" s="310"/>
      <c r="J36" s="159" t="str">
        <f t="shared" si="12"/>
        <v/>
      </c>
      <c r="K36" s="117">
        <f t="shared" si="13"/>
        <v>0</v>
      </c>
      <c r="L36" s="118">
        <f t="shared" si="14"/>
        <v>0</v>
      </c>
      <c r="M36" s="312"/>
      <c r="N36" s="313"/>
      <c r="O36" s="159" t="str">
        <f t="shared" si="3"/>
        <v/>
      </c>
      <c r="P36" s="117">
        <f t="shared" si="4"/>
        <v>0</v>
      </c>
      <c r="Q36" s="118">
        <f t="shared" si="5"/>
        <v>0</v>
      </c>
      <c r="R36" s="299"/>
      <c r="S36" s="310"/>
      <c r="T36" s="116" t="str">
        <f t="shared" si="6"/>
        <v/>
      </c>
      <c r="U36" s="117">
        <f t="shared" si="7"/>
        <v>0</v>
      </c>
      <c r="V36" s="118">
        <f t="shared" si="8"/>
        <v>0</v>
      </c>
      <c r="W36" s="299"/>
      <c r="X36" s="310"/>
      <c r="Y36" s="116" t="str">
        <f t="shared" si="38"/>
        <v/>
      </c>
      <c r="Z36" s="117">
        <f t="shared" si="10"/>
        <v>0</v>
      </c>
      <c r="AA36" s="117">
        <f t="shared" si="39"/>
        <v>0</v>
      </c>
      <c r="AB36" s="314"/>
      <c r="AC36" s="315"/>
      <c r="AD36" s="116" t="str">
        <f t="shared" si="15"/>
        <v/>
      </c>
      <c r="AE36" s="117">
        <f t="shared" si="16"/>
        <v>0</v>
      </c>
      <c r="AF36" s="118">
        <f t="shared" si="17"/>
        <v>0</v>
      </c>
      <c r="AG36" s="299"/>
      <c r="AH36" s="300"/>
      <c r="AI36" s="116" t="str">
        <f t="shared" si="18"/>
        <v/>
      </c>
      <c r="AJ36" s="117">
        <f t="shared" si="19"/>
        <v>0</v>
      </c>
      <c r="AK36" s="118">
        <f t="shared" si="20"/>
        <v>0</v>
      </c>
      <c r="AL36" s="299"/>
      <c r="AM36" s="300"/>
      <c r="AN36" s="116" t="str">
        <f t="shared" si="21"/>
        <v/>
      </c>
      <c r="AO36" s="117">
        <f t="shared" si="22"/>
        <v>0</v>
      </c>
      <c r="AP36" s="118">
        <f t="shared" si="23"/>
        <v>0</v>
      </c>
      <c r="AQ36" s="299"/>
      <c r="AR36" s="300"/>
      <c r="AS36" s="116" t="str">
        <f t="shared" si="24"/>
        <v/>
      </c>
      <c r="AT36" s="117">
        <f t="shared" si="25"/>
        <v>0</v>
      </c>
      <c r="AU36" s="118">
        <f t="shared" si="26"/>
        <v>0</v>
      </c>
      <c r="AV36" s="301"/>
      <c r="AW36" s="302"/>
      <c r="AX36" s="116" t="str">
        <f t="shared" si="27"/>
        <v/>
      </c>
      <c r="AY36" s="117">
        <f t="shared" si="28"/>
        <v>0</v>
      </c>
      <c r="AZ36" s="118">
        <f t="shared" si="29"/>
        <v>0</v>
      </c>
      <c r="BA36" s="191"/>
      <c r="BB36" s="192"/>
      <c r="BC36" s="171" t="str">
        <f t="shared" si="30"/>
        <v/>
      </c>
      <c r="BD36" s="172">
        <f t="shared" si="31"/>
        <v>0</v>
      </c>
      <c r="BE36" s="173">
        <f t="shared" si="32"/>
        <v>0</v>
      </c>
      <c r="BF36" s="301"/>
      <c r="BG36" s="302"/>
      <c r="BH36" s="171" t="str">
        <f t="shared" si="33"/>
        <v/>
      </c>
      <c r="BI36" s="172">
        <f t="shared" si="34"/>
        <v>0</v>
      </c>
      <c r="BJ36" s="173">
        <f t="shared" si="35"/>
        <v>0</v>
      </c>
      <c r="BK36" s="8"/>
      <c r="BL36" s="9"/>
      <c r="BM36" s="9"/>
      <c r="BN36" s="9"/>
      <c r="BO36" s="8"/>
      <c r="BP36" s="8"/>
      <c r="BQ36" s="7"/>
      <c r="BR36" s="7"/>
      <c r="BS36" s="7"/>
      <c r="BT36" s="7"/>
    </row>
    <row r="37" spans="1:72" ht="19.8" x14ac:dyDescent="0.45">
      <c r="A37" s="98">
        <v>12</v>
      </c>
      <c r="B37" s="160"/>
      <c r="C37" s="161"/>
      <c r="D37" s="169"/>
      <c r="E37" s="39" t="str">
        <f t="shared" ref="E37:E39" si="40">IF(D37="","",1)</f>
        <v/>
      </c>
      <c r="F37" s="70">
        <f t="shared" ref="F37:F39" si="41">IF(C37=13,1,0)</f>
        <v>0</v>
      </c>
      <c r="G37" s="71">
        <f t="shared" ref="G37:G39" si="42">SUM(C37-D37)</f>
        <v>0</v>
      </c>
      <c r="H37" s="79"/>
      <c r="I37" s="83"/>
      <c r="J37" s="39" t="str">
        <f t="shared" ref="J37:J39" si="43">IF(I37="","",1)</f>
        <v/>
      </c>
      <c r="K37" s="70">
        <f t="shared" ref="K37:K39" si="44">IF(H37=13,1,0)</f>
        <v>0</v>
      </c>
      <c r="L37" s="71">
        <f t="shared" ref="L37:L39" si="45">SUM(H37-I37)</f>
        <v>0</v>
      </c>
      <c r="M37" s="79"/>
      <c r="N37" s="80"/>
      <c r="O37" s="39" t="str">
        <f t="shared" ref="O37:O39" si="46">IF(N37="","",1)</f>
        <v/>
      </c>
      <c r="P37" s="70">
        <f t="shared" ref="P37:P39" si="47">IF(M37=13,1,0)</f>
        <v>0</v>
      </c>
      <c r="Q37" s="71">
        <f t="shared" ref="Q37:Q39" si="48">SUM(M37-N37)</f>
        <v>0</v>
      </c>
      <c r="R37" s="82"/>
      <c r="S37" s="83"/>
      <c r="T37" s="81" t="str">
        <f t="shared" ref="T37:T39" si="49">IF(S37="","",1)</f>
        <v/>
      </c>
      <c r="U37" s="70">
        <f t="shared" ref="U37:U39" si="50">IF(R37=13,1,0)</f>
        <v>0</v>
      </c>
      <c r="V37" s="71">
        <f t="shared" ref="V37:V39" si="51">SUM(R37-S37)</f>
        <v>0</v>
      </c>
      <c r="W37" s="79"/>
      <c r="X37" s="83"/>
      <c r="Y37" s="81" t="str">
        <f t="shared" ref="Y37:Y39" si="52">IF(X37="","",1)</f>
        <v/>
      </c>
      <c r="Z37" s="70">
        <f t="shared" ref="Z37:Z39" si="53">IF(W37=13,1,0)</f>
        <v>0</v>
      </c>
      <c r="AA37" s="70">
        <f t="shared" ref="AA37:AA39" si="54">SUM(W37-X37)</f>
        <v>0</v>
      </c>
      <c r="AB37" s="129"/>
      <c r="AC37" s="130"/>
      <c r="AD37" s="123" t="str">
        <f t="shared" ref="AD37:AD39" si="55">IF(AC37="","",1)</f>
        <v/>
      </c>
      <c r="AE37" s="124">
        <f t="shared" ref="AE37:AE39" si="56">IF(AB37=13,1,0)</f>
        <v>0</v>
      </c>
      <c r="AF37" s="125">
        <f t="shared" ref="AF37:AF39" si="57">SUM(AB37-AC37)</f>
        <v>0</v>
      </c>
      <c r="AG37" s="155"/>
      <c r="AH37" s="156"/>
      <c r="AI37" s="123" t="str">
        <f t="shared" ref="AI37:AI39" si="58">IF(AH37="","",1)</f>
        <v/>
      </c>
      <c r="AJ37" s="124">
        <f t="shared" ref="AJ37:AJ39" si="59">IF(AG37=13,1,0)</f>
        <v>0</v>
      </c>
      <c r="AK37" s="125">
        <f t="shared" ref="AK37:AK39" si="60">SUM(AG37-AH37)</f>
        <v>0</v>
      </c>
      <c r="AL37" s="155"/>
      <c r="AM37" s="156"/>
      <c r="AN37" s="123" t="str">
        <f t="shared" ref="AN37:AN39" si="61">IF(AM37="","",1)</f>
        <v/>
      </c>
      <c r="AO37" s="124">
        <f t="shared" ref="AO37:AO39" si="62">IF(AL37=13,1,0)</f>
        <v>0</v>
      </c>
      <c r="AP37" s="125">
        <f t="shared" ref="AP37:AP39" si="63">SUM(AL37-AM37)</f>
        <v>0</v>
      </c>
      <c r="AQ37" s="129"/>
      <c r="AR37" s="137"/>
      <c r="AS37" s="123" t="str">
        <f t="shared" ref="AS37:AS39" si="64">IF(AR37="","",1)</f>
        <v/>
      </c>
      <c r="AT37" s="124">
        <f t="shared" ref="AT37:AT39" si="65">IF(AQ37=13,1,0)</f>
        <v>0</v>
      </c>
      <c r="AU37" s="125">
        <f t="shared" ref="AU37:AU39" si="66">SUM(AQ37-AR37)</f>
        <v>0</v>
      </c>
      <c r="AV37" s="129"/>
      <c r="AW37" s="130"/>
      <c r="AX37" s="123" t="str">
        <f t="shared" ref="AX37:AX39" si="67">IF(AW37="","",1)</f>
        <v/>
      </c>
      <c r="AY37" s="124">
        <f t="shared" ref="AY37:AY39" si="68">IF(AV37=13,1,0)</f>
        <v>0</v>
      </c>
      <c r="AZ37" s="125">
        <f t="shared" ref="AZ37:AZ39" si="69">SUM(AV37-AW37)</f>
        <v>0</v>
      </c>
      <c r="BA37" s="129"/>
      <c r="BB37" s="130"/>
      <c r="BC37" s="93" t="str">
        <f t="shared" ref="BC37:BC39" si="70">IF(BB37="","",1)</f>
        <v/>
      </c>
      <c r="BD37" s="94">
        <f t="shared" ref="BD37:BD39" si="71">IF(BA37=13,1,0)</f>
        <v>0</v>
      </c>
      <c r="BE37" s="95">
        <f t="shared" ref="BE37:BE39" si="72">SUM(BA37-BB37)</f>
        <v>0</v>
      </c>
      <c r="BF37" s="187"/>
      <c r="BG37" s="188"/>
      <c r="BH37" s="93" t="str">
        <f t="shared" si="33"/>
        <v/>
      </c>
      <c r="BI37" s="94">
        <f t="shared" si="34"/>
        <v>0</v>
      </c>
      <c r="BJ37" s="95">
        <f t="shared" si="35"/>
        <v>0</v>
      </c>
      <c r="BK37" s="8"/>
      <c r="BL37" s="9"/>
      <c r="BM37" s="9"/>
      <c r="BN37" s="9"/>
      <c r="BO37" s="8"/>
      <c r="BP37" s="8"/>
      <c r="BQ37" s="7"/>
      <c r="BR37" s="7"/>
      <c r="BS37" s="7"/>
      <c r="BT37" s="7"/>
    </row>
    <row r="38" spans="1:72" ht="19.8" x14ac:dyDescent="0.45">
      <c r="A38" s="98" t="s">
        <v>26</v>
      </c>
      <c r="B38" s="160"/>
      <c r="C38" s="109"/>
      <c r="D38" s="170"/>
      <c r="E38" s="39" t="str">
        <f t="shared" si="40"/>
        <v/>
      </c>
      <c r="F38" s="70">
        <f t="shared" si="41"/>
        <v>0</v>
      </c>
      <c r="G38" s="71">
        <f t="shared" si="42"/>
        <v>0</v>
      </c>
      <c r="H38" s="103"/>
      <c r="I38" s="106"/>
      <c r="J38" s="39" t="str">
        <f t="shared" si="43"/>
        <v/>
      </c>
      <c r="K38" s="70">
        <f t="shared" si="44"/>
        <v>0</v>
      </c>
      <c r="L38" s="71">
        <f t="shared" si="45"/>
        <v>0</v>
      </c>
      <c r="M38" s="103"/>
      <c r="N38" s="104"/>
      <c r="O38" s="39" t="str">
        <f t="shared" si="46"/>
        <v/>
      </c>
      <c r="P38" s="70">
        <f t="shared" si="47"/>
        <v>0</v>
      </c>
      <c r="Q38" s="71">
        <f t="shared" si="48"/>
        <v>0</v>
      </c>
      <c r="R38" s="167"/>
      <c r="S38" s="106"/>
      <c r="T38" s="81" t="str">
        <f t="shared" si="49"/>
        <v/>
      </c>
      <c r="U38" s="70">
        <f t="shared" si="50"/>
        <v>0</v>
      </c>
      <c r="V38" s="71">
        <f t="shared" si="51"/>
        <v>0</v>
      </c>
      <c r="W38" s="103"/>
      <c r="X38" s="106"/>
      <c r="Y38" s="81" t="str">
        <f t="shared" si="52"/>
        <v/>
      </c>
      <c r="Z38" s="70">
        <f t="shared" si="53"/>
        <v>0</v>
      </c>
      <c r="AA38" s="70">
        <f t="shared" si="54"/>
        <v>0</v>
      </c>
      <c r="AB38" s="103"/>
      <c r="AC38" s="107"/>
      <c r="AD38" s="81" t="str">
        <f t="shared" si="55"/>
        <v/>
      </c>
      <c r="AE38" s="70">
        <f t="shared" si="56"/>
        <v>0</v>
      </c>
      <c r="AF38" s="71">
        <f t="shared" si="57"/>
        <v>0</v>
      </c>
      <c r="AG38" s="103"/>
      <c r="AH38" s="104"/>
      <c r="AI38" s="81" t="str">
        <f t="shared" si="58"/>
        <v/>
      </c>
      <c r="AJ38" s="70">
        <f t="shared" si="59"/>
        <v>0</v>
      </c>
      <c r="AK38" s="71">
        <f t="shared" si="60"/>
        <v>0</v>
      </c>
      <c r="AL38" s="103"/>
      <c r="AM38" s="104"/>
      <c r="AN38" s="81" t="str">
        <f t="shared" si="61"/>
        <v/>
      </c>
      <c r="AO38" s="70">
        <f t="shared" si="62"/>
        <v>0</v>
      </c>
      <c r="AP38" s="71">
        <f t="shared" si="63"/>
        <v>0</v>
      </c>
      <c r="AQ38" s="103"/>
      <c r="AR38" s="104"/>
      <c r="AS38" s="81" t="str">
        <f t="shared" si="64"/>
        <v/>
      </c>
      <c r="AT38" s="70">
        <f t="shared" si="65"/>
        <v>0</v>
      </c>
      <c r="AU38" s="71">
        <f t="shared" si="66"/>
        <v>0</v>
      </c>
      <c r="AV38" s="103"/>
      <c r="AW38" s="107"/>
      <c r="AX38" s="81" t="str">
        <f t="shared" si="67"/>
        <v/>
      </c>
      <c r="AY38" s="70">
        <f t="shared" si="68"/>
        <v>0</v>
      </c>
      <c r="AZ38" s="71">
        <f t="shared" si="69"/>
        <v>0</v>
      </c>
      <c r="BA38" s="103"/>
      <c r="BB38" s="107"/>
      <c r="BC38" s="93" t="str">
        <f t="shared" si="70"/>
        <v/>
      </c>
      <c r="BD38" s="94">
        <f t="shared" si="71"/>
        <v>0</v>
      </c>
      <c r="BE38" s="95">
        <f t="shared" si="72"/>
        <v>0</v>
      </c>
      <c r="BF38" s="189"/>
      <c r="BG38" s="190"/>
      <c r="BH38" s="93" t="str">
        <f t="shared" si="33"/>
        <v/>
      </c>
      <c r="BI38" s="94">
        <f t="shared" si="34"/>
        <v>0</v>
      </c>
      <c r="BJ38" s="95">
        <f t="shared" si="35"/>
        <v>0</v>
      </c>
      <c r="BK38" s="8"/>
      <c r="BL38" s="9"/>
      <c r="BM38" s="9"/>
      <c r="BN38" s="9"/>
      <c r="BO38" s="8"/>
      <c r="BP38" s="8"/>
      <c r="BQ38" s="7"/>
      <c r="BR38" s="7"/>
      <c r="BS38" s="7"/>
      <c r="BT38" s="7"/>
    </row>
    <row r="39" spans="1:72" ht="20.399999999999999" thickBot="1" x14ac:dyDescent="0.5">
      <c r="A39" s="111"/>
      <c r="B39" s="168"/>
      <c r="C39" s="308"/>
      <c r="D39" s="311"/>
      <c r="E39" s="159" t="str">
        <f t="shared" si="40"/>
        <v/>
      </c>
      <c r="F39" s="117">
        <f t="shared" si="41"/>
        <v>0</v>
      </c>
      <c r="G39" s="118">
        <f t="shared" si="42"/>
        <v>0</v>
      </c>
      <c r="H39" s="299"/>
      <c r="I39" s="310"/>
      <c r="J39" s="159" t="str">
        <f t="shared" si="43"/>
        <v/>
      </c>
      <c r="K39" s="117">
        <f t="shared" si="44"/>
        <v>0</v>
      </c>
      <c r="L39" s="118">
        <f t="shared" si="45"/>
        <v>0</v>
      </c>
      <c r="M39" s="312"/>
      <c r="N39" s="313"/>
      <c r="O39" s="159" t="str">
        <f t="shared" si="46"/>
        <v/>
      </c>
      <c r="P39" s="117">
        <f t="shared" si="47"/>
        <v>0</v>
      </c>
      <c r="Q39" s="118">
        <f t="shared" si="48"/>
        <v>0</v>
      </c>
      <c r="R39" s="299"/>
      <c r="S39" s="310"/>
      <c r="T39" s="116" t="str">
        <f t="shared" si="49"/>
        <v/>
      </c>
      <c r="U39" s="117">
        <f t="shared" si="50"/>
        <v>0</v>
      </c>
      <c r="V39" s="118">
        <f t="shared" si="51"/>
        <v>0</v>
      </c>
      <c r="W39" s="299"/>
      <c r="X39" s="310"/>
      <c r="Y39" s="116" t="str">
        <f t="shared" si="52"/>
        <v/>
      </c>
      <c r="Z39" s="117">
        <f t="shared" si="53"/>
        <v>0</v>
      </c>
      <c r="AA39" s="117">
        <f t="shared" si="54"/>
        <v>0</v>
      </c>
      <c r="AB39" s="314"/>
      <c r="AC39" s="315"/>
      <c r="AD39" s="116" t="str">
        <f t="shared" si="55"/>
        <v/>
      </c>
      <c r="AE39" s="117">
        <f t="shared" si="56"/>
        <v>0</v>
      </c>
      <c r="AF39" s="118">
        <f t="shared" si="57"/>
        <v>0</v>
      </c>
      <c r="AG39" s="299"/>
      <c r="AH39" s="300"/>
      <c r="AI39" s="116" t="str">
        <f t="shared" si="58"/>
        <v/>
      </c>
      <c r="AJ39" s="117">
        <f t="shared" si="59"/>
        <v>0</v>
      </c>
      <c r="AK39" s="118">
        <f t="shared" si="60"/>
        <v>0</v>
      </c>
      <c r="AL39" s="299"/>
      <c r="AM39" s="300"/>
      <c r="AN39" s="116" t="str">
        <f t="shared" si="61"/>
        <v/>
      </c>
      <c r="AO39" s="117">
        <f t="shared" si="62"/>
        <v>0</v>
      </c>
      <c r="AP39" s="118">
        <f t="shared" si="63"/>
        <v>0</v>
      </c>
      <c r="AQ39" s="299"/>
      <c r="AR39" s="300"/>
      <c r="AS39" s="116" t="str">
        <f t="shared" si="64"/>
        <v/>
      </c>
      <c r="AT39" s="117">
        <f t="shared" si="65"/>
        <v>0</v>
      </c>
      <c r="AU39" s="118">
        <f t="shared" si="66"/>
        <v>0</v>
      </c>
      <c r="AV39" s="301"/>
      <c r="AW39" s="302"/>
      <c r="AX39" s="116" t="str">
        <f t="shared" si="67"/>
        <v/>
      </c>
      <c r="AY39" s="117">
        <f t="shared" si="68"/>
        <v>0</v>
      </c>
      <c r="AZ39" s="118">
        <f t="shared" si="69"/>
        <v>0</v>
      </c>
      <c r="BA39" s="301"/>
      <c r="BB39" s="302"/>
      <c r="BC39" s="171" t="str">
        <f t="shared" si="70"/>
        <v/>
      </c>
      <c r="BD39" s="172">
        <f t="shared" si="71"/>
        <v>0</v>
      </c>
      <c r="BE39" s="173">
        <f t="shared" si="72"/>
        <v>0</v>
      </c>
      <c r="BF39" s="191"/>
      <c r="BG39" s="192"/>
      <c r="BH39" s="171" t="str">
        <f t="shared" si="33"/>
        <v/>
      </c>
      <c r="BI39" s="172">
        <f t="shared" si="34"/>
        <v>0</v>
      </c>
      <c r="BJ39" s="173">
        <f t="shared" si="35"/>
        <v>0</v>
      </c>
      <c r="BK39" s="7"/>
      <c r="BL39" s="8"/>
      <c r="BM39" s="9"/>
      <c r="BN39" s="9"/>
      <c r="BO39" s="8"/>
      <c r="BP39" s="8"/>
      <c r="BQ39" s="8"/>
      <c r="BR39" s="7"/>
      <c r="BS39" s="7"/>
      <c r="BT39" s="7"/>
    </row>
  </sheetData>
  <mergeCells count="145">
    <mergeCell ref="BF30:BG30"/>
    <mergeCell ref="BF33:BG33"/>
    <mergeCell ref="C39:D39"/>
    <mergeCell ref="H39:I39"/>
    <mergeCell ref="M39:N39"/>
    <mergeCell ref="R39:S39"/>
    <mergeCell ref="W39:X39"/>
    <mergeCell ref="AB39:AC39"/>
    <mergeCell ref="AG39:AH39"/>
    <mergeCell ref="AL39:AM39"/>
    <mergeCell ref="AQ39:AR39"/>
    <mergeCell ref="AV39:AW39"/>
    <mergeCell ref="BF36:BG36"/>
    <mergeCell ref="BA39:BB39"/>
    <mergeCell ref="AL30:AM30"/>
    <mergeCell ref="AV30:AW30"/>
    <mergeCell ref="AB30:AC30"/>
    <mergeCell ref="BF2:BG2"/>
    <mergeCell ref="BF6:BG6"/>
    <mergeCell ref="BF9:BG9"/>
    <mergeCell ref="BF12:BG12"/>
    <mergeCell ref="BF15:BG15"/>
    <mergeCell ref="BF18:BG18"/>
    <mergeCell ref="BF21:BG21"/>
    <mergeCell ref="BF24:BG24"/>
    <mergeCell ref="BF27:BG27"/>
    <mergeCell ref="C2:D2"/>
    <mergeCell ref="H2:I2"/>
    <mergeCell ref="AB2:AC2"/>
    <mergeCell ref="H6:I6"/>
    <mergeCell ref="M6:N6"/>
    <mergeCell ref="R6:S6"/>
    <mergeCell ref="W6:X6"/>
    <mergeCell ref="AB6:AC6"/>
    <mergeCell ref="AG6:AH6"/>
    <mergeCell ref="AL6:AM6"/>
    <mergeCell ref="AQ6:AR6"/>
    <mergeCell ref="AV6:AW6"/>
    <mergeCell ref="BA6:BB6"/>
    <mergeCell ref="C9:D9"/>
    <mergeCell ref="M9:N9"/>
    <mergeCell ref="R9:S9"/>
    <mergeCell ref="W9:X9"/>
    <mergeCell ref="AB9:AC9"/>
    <mergeCell ref="AG9:AH9"/>
    <mergeCell ref="AL9:AM9"/>
    <mergeCell ref="AQ9:AR9"/>
    <mergeCell ref="AV9:AW9"/>
    <mergeCell ref="BA9:BB9"/>
    <mergeCell ref="C12:D12"/>
    <mergeCell ref="H12:I12"/>
    <mergeCell ref="R12:S12"/>
    <mergeCell ref="W12:X12"/>
    <mergeCell ref="AB12:AC12"/>
    <mergeCell ref="AV15:AW15"/>
    <mergeCell ref="BA15:BB15"/>
    <mergeCell ref="BL17:BQ18"/>
    <mergeCell ref="AL18:AM18"/>
    <mergeCell ref="AQ18:AR18"/>
    <mergeCell ref="AV18:AW18"/>
    <mergeCell ref="BA18:BB18"/>
    <mergeCell ref="AG12:AH12"/>
    <mergeCell ref="AL12:AM12"/>
    <mergeCell ref="AQ12:AR12"/>
    <mergeCell ref="AV12:AW12"/>
    <mergeCell ref="BA12:BB12"/>
    <mergeCell ref="C18:D18"/>
    <mergeCell ref="H18:I18"/>
    <mergeCell ref="M18:N18"/>
    <mergeCell ref="R18:S18"/>
    <mergeCell ref="AB18:AC18"/>
    <mergeCell ref="AG18:AH18"/>
    <mergeCell ref="AG15:AH15"/>
    <mergeCell ref="AL15:AM15"/>
    <mergeCell ref="AQ15:AR15"/>
    <mergeCell ref="C15:D15"/>
    <mergeCell ref="H15:I15"/>
    <mergeCell ref="M15:N15"/>
    <mergeCell ref="W15:X15"/>
    <mergeCell ref="AB15:AC15"/>
    <mergeCell ref="BA24:BB24"/>
    <mergeCell ref="C27:D27"/>
    <mergeCell ref="H27:I27"/>
    <mergeCell ref="M27:N27"/>
    <mergeCell ref="R27:S27"/>
    <mergeCell ref="W27:X27"/>
    <mergeCell ref="AB27:AC27"/>
    <mergeCell ref="AL21:AM21"/>
    <mergeCell ref="AQ21:AR21"/>
    <mergeCell ref="AV21:AW21"/>
    <mergeCell ref="BA21:BB21"/>
    <mergeCell ref="C24:D24"/>
    <mergeCell ref="H24:I24"/>
    <mergeCell ref="M24:N24"/>
    <mergeCell ref="R24:S24"/>
    <mergeCell ref="W24:X24"/>
    <mergeCell ref="AB24:AC24"/>
    <mergeCell ref="C21:D21"/>
    <mergeCell ref="H21:I21"/>
    <mergeCell ref="M21:N21"/>
    <mergeCell ref="R21:S21"/>
    <mergeCell ref="W21:X21"/>
    <mergeCell ref="AG21:AH21"/>
    <mergeCell ref="C36:D36"/>
    <mergeCell ref="H36:I36"/>
    <mergeCell ref="M36:N36"/>
    <mergeCell ref="R36:S36"/>
    <mergeCell ref="W36:X36"/>
    <mergeCell ref="AB36:AC36"/>
    <mergeCell ref="AG30:AH30"/>
    <mergeCell ref="C33:D33"/>
    <mergeCell ref="H33:I33"/>
    <mergeCell ref="M33:N33"/>
    <mergeCell ref="R33:S33"/>
    <mergeCell ref="W33:X33"/>
    <mergeCell ref="AB33:AC33"/>
    <mergeCell ref="C30:D30"/>
    <mergeCell ref="H30:I30"/>
    <mergeCell ref="M30:N30"/>
    <mergeCell ref="R30:S30"/>
    <mergeCell ref="W30:X30"/>
    <mergeCell ref="AV2:AW2"/>
    <mergeCell ref="BA2:BB2"/>
    <mergeCell ref="AG36:AH36"/>
    <mergeCell ref="AL36:AM36"/>
    <mergeCell ref="AQ36:AR36"/>
    <mergeCell ref="AV36:AW36"/>
    <mergeCell ref="M2:N2"/>
    <mergeCell ref="R2:S2"/>
    <mergeCell ref="W2:X2"/>
    <mergeCell ref="AG2:AH2"/>
    <mergeCell ref="AL2:AM2"/>
    <mergeCell ref="AQ2:AR2"/>
    <mergeCell ref="AG33:AH33"/>
    <mergeCell ref="AL33:AM33"/>
    <mergeCell ref="AQ33:AR33"/>
    <mergeCell ref="BA33:BB33"/>
    <mergeCell ref="BA30:BB30"/>
    <mergeCell ref="AG27:AH27"/>
    <mergeCell ref="AQ27:AR27"/>
    <mergeCell ref="AV27:AW27"/>
    <mergeCell ref="BA27:BB27"/>
    <mergeCell ref="AL24:AM24"/>
    <mergeCell ref="AQ24:AR24"/>
    <mergeCell ref="AV24:AW24"/>
  </mergeCells>
  <pageMargins left="0.56999999999999995" right="0.17" top="0.31496062992125984" bottom="0.25" header="0.31496062992125984" footer="0.12"/>
  <pageSetup paperSize="9" scale="85" orientation="landscape" r:id="rId1"/>
  <webPublishItems count="1">
    <webPublishItem id="5137" divId="ontwerp2016_5137" sourceType="sheet" destinationFile="D:\PVTARCHIEF\hoofdklasse.htm"/>
  </webPublishItem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39"/>
  <sheetViews>
    <sheetView workbookViewId="0">
      <selection activeCell="B11" sqref="B11"/>
    </sheetView>
  </sheetViews>
  <sheetFormatPr defaultRowHeight="14.4" x14ac:dyDescent="0.3"/>
  <cols>
    <col min="1" max="1" width="6.88671875" customWidth="1"/>
    <col min="2" max="2" width="19.44140625" customWidth="1"/>
    <col min="3" max="4" width="6.5546875" customWidth="1"/>
    <col min="5" max="7" width="0" hidden="1" customWidth="1"/>
    <col min="8" max="9" width="5.6640625" customWidth="1"/>
    <col min="10" max="12" width="0" hidden="1" customWidth="1"/>
    <col min="13" max="14" width="5.6640625" customWidth="1"/>
    <col min="15" max="17" width="0" hidden="1" customWidth="1"/>
    <col min="18" max="19" width="5.6640625" customWidth="1"/>
    <col min="20" max="22" width="0" hidden="1" customWidth="1"/>
    <col min="23" max="24" width="5.6640625" customWidth="1"/>
    <col min="25" max="27" width="0" hidden="1" customWidth="1"/>
    <col min="28" max="29" width="5.6640625" customWidth="1"/>
    <col min="30" max="32" width="0" hidden="1" customWidth="1"/>
    <col min="33" max="34" width="5.6640625" customWidth="1"/>
    <col min="35" max="37" width="0" hidden="1" customWidth="1"/>
    <col min="38" max="39" width="5.6640625" customWidth="1"/>
    <col min="40" max="42" width="0" hidden="1" customWidth="1"/>
    <col min="43" max="44" width="5.6640625" customWidth="1"/>
    <col min="45" max="47" width="0" hidden="1" customWidth="1"/>
    <col min="48" max="49" width="5.6640625" customWidth="1"/>
    <col min="50" max="52" width="0" hidden="1" customWidth="1"/>
    <col min="53" max="54" width="5.6640625" customWidth="1"/>
    <col min="55" max="57" width="0" hidden="1" customWidth="1"/>
    <col min="61" max="61" width="18.5546875" customWidth="1"/>
    <col min="62" max="62" width="16" customWidth="1"/>
  </cols>
  <sheetData>
    <row r="1" spans="1:68" ht="21.6" thickBot="1" x14ac:dyDescent="0.55000000000000004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6"/>
      <c r="AY1" s="7"/>
      <c r="AZ1" s="7"/>
      <c r="BA1" s="7"/>
      <c r="BB1" s="7"/>
      <c r="BC1" s="7"/>
      <c r="BD1" s="7"/>
      <c r="BE1" s="7"/>
      <c r="BF1" s="7"/>
      <c r="BG1" s="7"/>
      <c r="BH1" s="8"/>
      <c r="BI1" s="9"/>
      <c r="BJ1" s="9"/>
      <c r="BK1" s="8"/>
      <c r="BL1" s="8"/>
      <c r="BM1" s="8"/>
      <c r="BN1" s="7"/>
      <c r="BO1" s="7"/>
      <c r="BP1" s="7"/>
    </row>
    <row r="2" spans="1:68" ht="19.5" customHeight="1" thickBot="1" x14ac:dyDescent="0.55000000000000004">
      <c r="A2" s="10" t="s">
        <v>31</v>
      </c>
      <c r="B2" s="11"/>
      <c r="C2" s="327" t="s">
        <v>0</v>
      </c>
      <c r="D2" s="328"/>
      <c r="E2" s="12"/>
      <c r="F2" s="12"/>
      <c r="G2" s="12"/>
      <c r="H2" s="305" t="s">
        <v>1</v>
      </c>
      <c r="I2" s="329"/>
      <c r="J2" s="13"/>
      <c r="K2" s="13"/>
      <c r="L2" s="14"/>
      <c r="M2" s="297" t="s">
        <v>2</v>
      </c>
      <c r="N2" s="303"/>
      <c r="O2" s="17"/>
      <c r="P2" s="17"/>
      <c r="Q2" s="18"/>
      <c r="R2" s="297" t="s">
        <v>3</v>
      </c>
      <c r="S2" s="304"/>
      <c r="T2" s="20"/>
      <c r="U2" s="17"/>
      <c r="V2" s="18"/>
      <c r="W2" s="297" t="s">
        <v>4</v>
      </c>
      <c r="X2" s="304"/>
      <c r="Y2" s="21"/>
      <c r="Z2" s="21"/>
      <c r="AA2" s="21"/>
      <c r="AB2" s="305" t="s">
        <v>5</v>
      </c>
      <c r="AC2" s="330"/>
      <c r="AD2" s="22"/>
      <c r="AE2" s="22"/>
      <c r="AF2" s="22"/>
      <c r="AG2" s="305" t="s">
        <v>6</v>
      </c>
      <c r="AH2" s="303"/>
      <c r="AI2" s="17"/>
      <c r="AJ2" s="17"/>
      <c r="AK2" s="18"/>
      <c r="AL2" s="297" t="s">
        <v>7</v>
      </c>
      <c r="AM2" s="304"/>
      <c r="AN2" s="17"/>
      <c r="AO2" s="17"/>
      <c r="AP2" s="17"/>
      <c r="AQ2" s="297" t="s">
        <v>8</v>
      </c>
      <c r="AR2" s="304"/>
      <c r="AS2" s="24"/>
      <c r="AT2" s="25"/>
      <c r="AU2" s="26"/>
      <c r="AV2" s="297" t="s">
        <v>9</v>
      </c>
      <c r="AW2" s="298"/>
      <c r="AX2" s="47"/>
      <c r="AY2" s="49"/>
      <c r="AZ2" s="174"/>
      <c r="BA2" s="297"/>
      <c r="BB2" s="298"/>
      <c r="BC2" s="32"/>
      <c r="BD2" s="33"/>
      <c r="BE2" s="33"/>
      <c r="BF2" s="34"/>
      <c r="BG2" s="34"/>
      <c r="BH2" s="8"/>
      <c r="BI2" s="9"/>
      <c r="BJ2" s="9"/>
      <c r="BK2" s="8"/>
      <c r="BL2" s="8"/>
      <c r="BM2" s="8"/>
      <c r="BN2" s="7"/>
      <c r="BO2" s="7"/>
      <c r="BP2" s="7"/>
    </row>
    <row r="3" spans="1:68" ht="20.399999999999999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175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/>
      <c r="BB3" s="51"/>
      <c r="BC3" s="62" t="s">
        <v>15</v>
      </c>
      <c r="BD3" s="63" t="s">
        <v>16</v>
      </c>
      <c r="BE3" s="64" t="s">
        <v>17</v>
      </c>
      <c r="BF3" s="4"/>
      <c r="BG3" s="4"/>
      <c r="BH3" s="65" t="s">
        <v>18</v>
      </c>
      <c r="BI3" s="66" t="s">
        <v>19</v>
      </c>
      <c r="BJ3" s="66" t="s">
        <v>20</v>
      </c>
      <c r="BK3" s="67" t="s">
        <v>22</v>
      </c>
      <c r="BL3" s="67" t="s">
        <v>23</v>
      </c>
      <c r="BM3" s="67" t="s">
        <v>24</v>
      </c>
      <c r="BN3" s="7"/>
      <c r="BO3" s="7"/>
      <c r="BP3" s="7"/>
    </row>
    <row r="4" spans="1:68" ht="17.25" customHeight="1" x14ac:dyDescent="0.45">
      <c r="A4" s="68">
        <v>1</v>
      </c>
      <c r="B4" s="242"/>
      <c r="C4" s="176"/>
      <c r="D4" s="177"/>
      <c r="E4" s="39" t="str">
        <f t="shared" ref="E4:E36" si="0">IF(D4="","",1)</f>
        <v/>
      </c>
      <c r="F4" s="70">
        <f t="shared" ref="F4:F36" si="1">IF(C4=13,1,0)</f>
        <v>0</v>
      </c>
      <c r="G4" s="71">
        <f t="shared" ref="G4:G36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6" si="3">IF(N4="","",1)</f>
        <v/>
      </c>
      <c r="P4" s="70">
        <f t="shared" ref="P4:P36" si="4">IF(M4=13,1,0)</f>
        <v>0</v>
      </c>
      <c r="Q4" s="71">
        <f t="shared" ref="Q4:Q36" si="5">SUM(M4-N4)</f>
        <v>0</v>
      </c>
      <c r="R4" s="79"/>
      <c r="S4" s="80"/>
      <c r="T4" s="81" t="str">
        <f t="shared" ref="T4:T36" si="6">IF(S4="","",1)</f>
        <v/>
      </c>
      <c r="U4" s="70">
        <f t="shared" ref="U4:U36" si="7">IF(R4=13,1,0)</f>
        <v>0</v>
      </c>
      <c r="V4" s="71">
        <f t="shared" ref="V4:V36" si="8">SUM(R4-S4)</f>
        <v>0</v>
      </c>
      <c r="W4" s="82"/>
      <c r="X4" s="83"/>
      <c r="Y4" s="81" t="str">
        <f t="shared" ref="Y4:Y14" si="9">IF(X4="","",1)</f>
        <v/>
      </c>
      <c r="Z4" s="70">
        <f t="shared" ref="Z4:Z36" si="10">IF(W4=13,1,0)</f>
        <v>0</v>
      </c>
      <c r="AA4" s="70">
        <f t="shared" ref="AA4:AA13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34"/>
      <c r="BG4" s="34"/>
      <c r="BH4" s="96">
        <v>1</v>
      </c>
      <c r="BI4" s="69"/>
      <c r="BJ4" s="97"/>
      <c r="BK4" s="96">
        <f>SUM(E4,E5,J4,J5,O4,O5,T4,T5,Y4,Y5,AD4,AD5,AI4,AI5,AN4,AN5,AS4,AS5,AX4,AX5,BC4,BC5)</f>
        <v>0</v>
      </c>
      <c r="BL4" s="96">
        <f>SUM(F4,F5,K4,K5,P4,P5,U4,U5,Z4,Z5,AE4,AE5,AJ4,AJ5,AO4,AO5,AT4,AT5,AY4,AY5,BD4,BD5)</f>
        <v>0</v>
      </c>
      <c r="BM4" s="96">
        <f>SUM(BE4,BE5,AZ4,AU4,AP4,AK4,AF4,AA4,V4,Q4,L4,G4,AZ5,AU5,AP5,AK5,AF5,AA5,V5,Q5,L5,G5)</f>
        <v>0</v>
      </c>
      <c r="BN4" s="7"/>
      <c r="BO4" s="7"/>
      <c r="BP4" s="7"/>
    </row>
    <row r="5" spans="1:68" ht="15" customHeight="1" x14ac:dyDescent="0.45">
      <c r="A5" s="98"/>
      <c r="B5" s="243"/>
      <c r="C5" s="178"/>
      <c r="D5" s="179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6" si="12">IF(I5="","",1)</f>
        <v/>
      </c>
      <c r="K5" s="75">
        <f t="shared" ref="K5:K36" si="13">IF(H5=13,1,0)</f>
        <v>0</v>
      </c>
      <c r="L5" s="76">
        <f t="shared" ref="L5:L36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6" si="15">IF(AC5="","",1)</f>
        <v/>
      </c>
      <c r="AE5" s="75">
        <f t="shared" ref="AE5:AE36" si="16">IF(AB5=13,1,0)</f>
        <v>0</v>
      </c>
      <c r="AF5" s="76">
        <f t="shared" ref="AF5:AF36" si="17">SUM(AB5-AC5)</f>
        <v>0</v>
      </c>
      <c r="AG5" s="103"/>
      <c r="AH5" s="104"/>
      <c r="AI5" s="108" t="str">
        <f t="shared" ref="AI5:AI36" si="18">IF(AH5="","",1)</f>
        <v/>
      </c>
      <c r="AJ5" s="75">
        <f t="shared" ref="AJ5:AJ36" si="19">IF(AG5=13,1,0)</f>
        <v>0</v>
      </c>
      <c r="AK5" s="76">
        <f t="shared" ref="AK5:AK36" si="20">SUM(AG5-AH5)</f>
        <v>0</v>
      </c>
      <c r="AL5" s="103"/>
      <c r="AM5" s="104"/>
      <c r="AN5" s="108" t="str">
        <f t="shared" ref="AN5:AN36" si="21">IF(AM5="","",1)</f>
        <v/>
      </c>
      <c r="AO5" s="75">
        <f t="shared" ref="AO5:AO36" si="22">IF(AL5=13,1,0)</f>
        <v>0</v>
      </c>
      <c r="AP5" s="76">
        <f t="shared" ref="AP5:AP36" si="23">SUM(AL5-AM5)</f>
        <v>0</v>
      </c>
      <c r="AQ5" s="103"/>
      <c r="AR5" s="104"/>
      <c r="AS5" s="108" t="str">
        <f t="shared" ref="AS5:AS36" si="24">IF(AR5="","",1)</f>
        <v/>
      </c>
      <c r="AT5" s="75">
        <f t="shared" ref="AT5:AT36" si="25">IF(AQ5=13,1,0)</f>
        <v>0</v>
      </c>
      <c r="AU5" s="76">
        <f t="shared" ref="AU5:AU36" si="26">SUM(AQ5-AR5)</f>
        <v>0</v>
      </c>
      <c r="AV5" s="109"/>
      <c r="AW5" s="110"/>
      <c r="AX5" s="81" t="str">
        <f t="shared" ref="AX5:AX36" si="27">IF(AW5="","",1)</f>
        <v/>
      </c>
      <c r="AY5" s="70">
        <f t="shared" ref="AY5:AY36" si="28">IF(AV5=13,1,0)</f>
        <v>0</v>
      </c>
      <c r="AZ5" s="71">
        <f t="shared" ref="AZ5:AZ36" si="29">SUM(AV5-AW5)</f>
        <v>0</v>
      </c>
      <c r="BA5" s="109"/>
      <c r="BB5" s="110"/>
      <c r="BC5" s="93" t="str">
        <f t="shared" ref="BC5:BC36" si="30">IF(BB5="","",1)</f>
        <v/>
      </c>
      <c r="BD5" s="94">
        <f t="shared" ref="BD5:BD36" si="31">IF(BA5=13,1,0)</f>
        <v>0</v>
      </c>
      <c r="BE5" s="95">
        <f t="shared" ref="BE5:BE36" si="32">SUM(BA5-BB5)</f>
        <v>0</v>
      </c>
      <c r="BF5" s="34"/>
      <c r="BG5" s="34"/>
      <c r="BH5" s="96">
        <v>2</v>
      </c>
      <c r="BI5" s="97"/>
      <c r="BJ5" s="97"/>
      <c r="BK5" s="96">
        <f>SUM(E7,E8,O7,O8,J7,J8,T7,T8,Y7,Y8,AD7,AD8,AI7,AI8,AN7,AN8,AS7,AS8,AX7,AX8,BC7,BC8)</f>
        <v>0</v>
      </c>
      <c r="BL5" s="96">
        <f>SUM(BD7,BD8,AY7,AY8,AT7,AT8,AO7,AO8,AJ7,AJ8,AE7,AE8,Z7,Z8,U7,U8,P7,P8,K7,K8,F7,F8)</f>
        <v>0</v>
      </c>
      <c r="BM5" s="96">
        <f>SUM(BE7,BE8,AZ7,AZ8,AU7,AU8,AP7,AP8,AK7,AK8,AF7,AF8,AA7,AA8,V7,V8,Q7,Q8,L7,L8,G7,G8)</f>
        <v>0</v>
      </c>
      <c r="BN5" s="7"/>
      <c r="BO5" s="7"/>
      <c r="BP5" s="7"/>
    </row>
    <row r="6" spans="1:68" ht="15" customHeight="1" thickBot="1" x14ac:dyDescent="0.5">
      <c r="A6" s="111"/>
      <c r="B6" s="241"/>
      <c r="C6" s="180"/>
      <c r="D6" s="181"/>
      <c r="E6" s="39" t="str">
        <f t="shared" si="0"/>
        <v/>
      </c>
      <c r="F6" s="75">
        <f t="shared" si="1"/>
        <v>0</v>
      </c>
      <c r="G6" s="76">
        <f t="shared" si="2"/>
        <v>0</v>
      </c>
      <c r="H6" s="312">
        <v>43215</v>
      </c>
      <c r="I6" s="313"/>
      <c r="J6" s="74" t="str">
        <f t="shared" si="12"/>
        <v/>
      </c>
      <c r="K6" s="75">
        <f>IF(H6=13,1,0)</f>
        <v>0</v>
      </c>
      <c r="L6" s="76">
        <f>SUM(H6-I6)</f>
        <v>43215</v>
      </c>
      <c r="M6" s="299">
        <v>43229</v>
      </c>
      <c r="N6" s="310"/>
      <c r="O6" s="39" t="str">
        <f t="shared" si="3"/>
        <v/>
      </c>
      <c r="P6" s="70">
        <f t="shared" si="4"/>
        <v>0</v>
      </c>
      <c r="Q6" s="71">
        <f t="shared" si="5"/>
        <v>43229</v>
      </c>
      <c r="R6" s="299">
        <v>43243</v>
      </c>
      <c r="S6" s="300"/>
      <c r="T6" s="81" t="str">
        <f t="shared" si="6"/>
        <v/>
      </c>
      <c r="U6" s="70">
        <f t="shared" si="7"/>
        <v>0</v>
      </c>
      <c r="V6" s="71">
        <f t="shared" si="8"/>
        <v>43243</v>
      </c>
      <c r="W6" s="306">
        <v>43264</v>
      </c>
      <c r="X6" s="307"/>
      <c r="Y6" s="81" t="str">
        <f t="shared" si="9"/>
        <v/>
      </c>
      <c r="Z6" s="70">
        <f t="shared" si="10"/>
        <v>0</v>
      </c>
      <c r="AA6" s="70">
        <f t="shared" si="11"/>
        <v>43264</v>
      </c>
      <c r="AB6" s="301">
        <v>43278</v>
      </c>
      <c r="AC6" s="302"/>
      <c r="AD6" s="113" t="str">
        <f t="shared" si="15"/>
        <v/>
      </c>
      <c r="AE6" s="114">
        <f t="shared" si="16"/>
        <v>0</v>
      </c>
      <c r="AF6" s="115">
        <f t="shared" si="17"/>
        <v>43278</v>
      </c>
      <c r="AG6" s="299">
        <v>43292</v>
      </c>
      <c r="AH6" s="300"/>
      <c r="AI6" s="113" t="str">
        <f t="shared" si="18"/>
        <v/>
      </c>
      <c r="AJ6" s="114">
        <f t="shared" si="19"/>
        <v>0</v>
      </c>
      <c r="AK6" s="115">
        <f t="shared" si="20"/>
        <v>43292</v>
      </c>
      <c r="AL6" s="299">
        <v>43306</v>
      </c>
      <c r="AM6" s="300"/>
      <c r="AN6" s="113" t="str">
        <f t="shared" si="21"/>
        <v/>
      </c>
      <c r="AO6" s="114">
        <f t="shared" si="22"/>
        <v>0</v>
      </c>
      <c r="AP6" s="115">
        <f t="shared" si="23"/>
        <v>43306</v>
      </c>
      <c r="AQ6" s="299">
        <v>43334</v>
      </c>
      <c r="AR6" s="300"/>
      <c r="AS6" s="113" t="str">
        <f t="shared" si="24"/>
        <v/>
      </c>
      <c r="AT6" s="114">
        <f t="shared" si="25"/>
        <v>0</v>
      </c>
      <c r="AU6" s="115">
        <f t="shared" si="26"/>
        <v>43334</v>
      </c>
      <c r="AV6" s="308">
        <v>43355</v>
      </c>
      <c r="AW6" s="309"/>
      <c r="AX6" s="116" t="str">
        <f t="shared" si="27"/>
        <v/>
      </c>
      <c r="AY6" s="117">
        <f t="shared" si="28"/>
        <v>0</v>
      </c>
      <c r="AZ6" s="118">
        <f t="shared" si="29"/>
        <v>43355</v>
      </c>
      <c r="BA6" s="333"/>
      <c r="BB6" s="334"/>
      <c r="BC6" s="93" t="str">
        <f t="shared" si="30"/>
        <v/>
      </c>
      <c r="BD6" s="94">
        <f t="shared" si="31"/>
        <v>0</v>
      </c>
      <c r="BE6" s="95">
        <f t="shared" si="32"/>
        <v>0</v>
      </c>
      <c r="BF6" s="34"/>
      <c r="BG6" s="34"/>
      <c r="BH6" s="96">
        <v>3</v>
      </c>
      <c r="BI6" s="97"/>
      <c r="BJ6" s="97"/>
      <c r="BK6" s="96">
        <f>SUM(E10,E11,J10,J11,O10,O11,T10,T11,Y10,Y11,AD10,AD11,AI10,AI11,AN10,AN11,AS10,AS11,AX10,AX11,BC10,BC11)</f>
        <v>0</v>
      </c>
      <c r="BL6" s="96">
        <f>SUM(F10,F11,K10,K11,P10,P11,U10,U11,Z10,Z11,AE10,AE11,AJ10,AJ11,AO10,AO11,AT10,AT11,AY10,AY11,BD10,BD11)</f>
        <v>0</v>
      </c>
      <c r="BM6" s="96">
        <f>SUM(G10,G11,L10,L11,Q10,Q11,V10,V11,AA10,AA11,AF10,AF11,AK10,AK11,AP10,AP11,AU10,AU11,AZ10,AZ11,BE10,BE11)</f>
        <v>0</v>
      </c>
      <c r="BN6" s="7"/>
      <c r="BO6" s="7"/>
      <c r="BP6" s="7"/>
    </row>
    <row r="7" spans="1:68" ht="18" customHeight="1" x14ac:dyDescent="0.45">
      <c r="A7" s="98">
        <v>2</v>
      </c>
      <c r="B7" s="242"/>
      <c r="C7" s="119"/>
      <c r="D7" s="120"/>
      <c r="E7" s="39" t="str">
        <f t="shared" si="0"/>
        <v/>
      </c>
      <c r="F7" s="70">
        <f t="shared" si="1"/>
        <v>0</v>
      </c>
      <c r="G7" s="71">
        <f t="shared" si="2"/>
        <v>0</v>
      </c>
      <c r="H7" s="176"/>
      <c r="I7" s="177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1"/>
      <c r="AC7" s="122"/>
      <c r="AD7" s="123" t="str">
        <f t="shared" si="15"/>
        <v/>
      </c>
      <c r="AE7" s="124">
        <f t="shared" si="16"/>
        <v>0</v>
      </c>
      <c r="AF7" s="125">
        <f t="shared" si="17"/>
        <v>0</v>
      </c>
      <c r="AG7" s="126"/>
      <c r="AH7" s="127"/>
      <c r="AI7" s="123" t="str">
        <f t="shared" si="18"/>
        <v/>
      </c>
      <c r="AJ7" s="124">
        <f t="shared" si="19"/>
        <v>0</v>
      </c>
      <c r="AK7" s="125">
        <f t="shared" si="20"/>
        <v>0</v>
      </c>
      <c r="AL7" s="126"/>
      <c r="AM7" s="127"/>
      <c r="AN7" s="123" t="str">
        <f t="shared" si="21"/>
        <v/>
      </c>
      <c r="AO7" s="124">
        <f t="shared" si="22"/>
        <v>0</v>
      </c>
      <c r="AP7" s="125">
        <f t="shared" si="23"/>
        <v>0</v>
      </c>
      <c r="AQ7" s="121"/>
      <c r="AR7" s="128"/>
      <c r="AS7" s="123" t="str">
        <f t="shared" si="24"/>
        <v/>
      </c>
      <c r="AT7" s="124">
        <f t="shared" si="25"/>
        <v>0</v>
      </c>
      <c r="AU7" s="125">
        <f t="shared" si="26"/>
        <v>0</v>
      </c>
      <c r="AV7" s="129"/>
      <c r="AW7" s="130"/>
      <c r="AX7" s="123" t="str">
        <f t="shared" si="27"/>
        <v/>
      </c>
      <c r="AY7" s="124">
        <f t="shared" si="28"/>
        <v>0</v>
      </c>
      <c r="AZ7" s="125">
        <f t="shared" si="29"/>
        <v>0</v>
      </c>
      <c r="BA7" s="129"/>
      <c r="BB7" s="130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34"/>
      <c r="BG7" s="34"/>
      <c r="BH7" s="96">
        <v>4</v>
      </c>
      <c r="BI7" s="97"/>
      <c r="BJ7" s="97"/>
      <c r="BK7" s="96">
        <f>SUM(E13,E14,J13,J14,O13,O14,T13,T14,Y13,Y14,AD13,AD14,AI13,AI14,AN13,AN14,AS13,AS14,AX13,AX14,BC13,BC14)</f>
        <v>0</v>
      </c>
      <c r="BL7" s="96">
        <f>SUM(F13,F14,K13,K14,P13,P14,U13,U14,Z13,Z14,AE13,AE14,AJ13,AJ14,AO13,AO14,AT13,AT14,AY13,AY14,BD13,BD14)</f>
        <v>0</v>
      </c>
      <c r="BM7" s="96">
        <f>SUM(G13,G14,L13,L14,Q13,Q14,V13,V14,AA13,AA14,AF13,AF14,AK13,AK14,AP13,AP14,AU13,AU14,AZ13,AZ14,BE13,BE14)</f>
        <v>0</v>
      </c>
      <c r="BN7" s="7"/>
      <c r="BO7" s="7"/>
      <c r="BP7" s="7"/>
    </row>
    <row r="8" spans="1:68" ht="17.25" customHeight="1" x14ac:dyDescent="0.45">
      <c r="A8" s="98"/>
      <c r="B8" s="243"/>
      <c r="C8" s="99"/>
      <c r="D8" s="131"/>
      <c r="E8" s="39" t="str">
        <f t="shared" si="0"/>
        <v/>
      </c>
      <c r="F8" s="70">
        <f t="shared" si="1"/>
        <v>0</v>
      </c>
      <c r="G8" s="71">
        <f t="shared" si="2"/>
        <v>0</v>
      </c>
      <c r="H8" s="178"/>
      <c r="I8" s="179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1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34"/>
      <c r="BG8" s="34"/>
      <c r="BH8" s="96">
        <v>5</v>
      </c>
      <c r="BI8" s="97"/>
      <c r="BJ8" s="97"/>
      <c r="BK8" s="96">
        <f>SUM(E16,E17,J16,J17,O16,O17,T16,T17,Y16,Y17,AD16,AD17,AI16,AI17,AN16,AN17,AS16,AS17,AX16,AX17,BC16:BC17)</f>
        <v>0</v>
      </c>
      <c r="BL8" s="96">
        <f>SUM(F16,F17,K16,K17,P16,P17,U16,U17,Z16,Z17,AE16,AE17,AJ16,AJ17,AO16,AO17,AT16,AT17,AY16,AY17,BD16,BD17)</f>
        <v>0</v>
      </c>
      <c r="BM8" s="96">
        <f>SUM(G16,G17,L16,L17,Q16,Q17,V16,V17,AA16,AA17,AF16,AF17,AK16,AK17,AP16,AP17,AU16,AU17,AZ16,AZ17,BE16,BE17)</f>
        <v>0</v>
      </c>
      <c r="BN8" s="7"/>
      <c r="BO8" s="7"/>
      <c r="BP8" s="7"/>
    </row>
    <row r="9" spans="1:68" ht="18" customHeight="1" thickBot="1" x14ac:dyDescent="0.5">
      <c r="A9" s="111"/>
      <c r="B9" s="244"/>
      <c r="C9" s="312">
        <v>42830</v>
      </c>
      <c r="D9" s="313"/>
      <c r="E9" s="39" t="str">
        <f t="shared" si="0"/>
        <v/>
      </c>
      <c r="F9" s="75">
        <f t="shared" si="1"/>
        <v>0</v>
      </c>
      <c r="G9" s="76">
        <f t="shared" si="2"/>
        <v>42830</v>
      </c>
      <c r="H9" s="180"/>
      <c r="I9" s="181"/>
      <c r="J9" s="39" t="str">
        <f t="shared" si="12"/>
        <v/>
      </c>
      <c r="K9" s="70">
        <f t="shared" si="13"/>
        <v>0</v>
      </c>
      <c r="L9" s="71">
        <f t="shared" si="14"/>
        <v>0</v>
      </c>
      <c r="M9" s="299">
        <v>42865</v>
      </c>
      <c r="N9" s="300"/>
      <c r="O9" s="39" t="str">
        <f t="shared" si="3"/>
        <v/>
      </c>
      <c r="P9" s="70">
        <f t="shared" si="4"/>
        <v>0</v>
      </c>
      <c r="Q9" s="71">
        <f t="shared" si="5"/>
        <v>42865</v>
      </c>
      <c r="R9" s="306">
        <v>42879</v>
      </c>
      <c r="S9" s="307"/>
      <c r="T9" s="81" t="str">
        <f t="shared" si="6"/>
        <v/>
      </c>
      <c r="U9" s="70">
        <f t="shared" si="7"/>
        <v>0</v>
      </c>
      <c r="V9" s="71">
        <f t="shared" si="8"/>
        <v>42879</v>
      </c>
      <c r="W9" s="301">
        <v>42893</v>
      </c>
      <c r="X9" s="302"/>
      <c r="Y9" s="81" t="str">
        <f t="shared" si="9"/>
        <v/>
      </c>
      <c r="Z9" s="70">
        <f t="shared" si="10"/>
        <v>0</v>
      </c>
      <c r="AA9" s="70">
        <f t="shared" si="11"/>
        <v>42893</v>
      </c>
      <c r="AB9" s="299">
        <v>42907</v>
      </c>
      <c r="AC9" s="300"/>
      <c r="AD9" s="133" t="str">
        <f t="shared" si="15"/>
        <v/>
      </c>
      <c r="AE9" s="60">
        <f t="shared" si="16"/>
        <v>0</v>
      </c>
      <c r="AF9" s="61">
        <f t="shared" si="17"/>
        <v>42907</v>
      </c>
      <c r="AG9" s="299">
        <v>42921</v>
      </c>
      <c r="AH9" s="300"/>
      <c r="AI9" s="133" t="str">
        <f t="shared" si="18"/>
        <v/>
      </c>
      <c r="AJ9" s="60">
        <f t="shared" si="19"/>
        <v>0</v>
      </c>
      <c r="AK9" s="61">
        <f t="shared" si="20"/>
        <v>42921</v>
      </c>
      <c r="AL9" s="299">
        <v>42970</v>
      </c>
      <c r="AM9" s="300"/>
      <c r="AN9" s="133" t="str">
        <f t="shared" si="21"/>
        <v/>
      </c>
      <c r="AO9" s="60">
        <f t="shared" si="22"/>
        <v>0</v>
      </c>
      <c r="AP9" s="61">
        <f t="shared" si="23"/>
        <v>42970</v>
      </c>
      <c r="AQ9" s="308">
        <v>42984</v>
      </c>
      <c r="AR9" s="309"/>
      <c r="AS9" s="133" t="str">
        <f t="shared" si="24"/>
        <v/>
      </c>
      <c r="AT9" s="60">
        <f t="shared" si="25"/>
        <v>0</v>
      </c>
      <c r="AU9" s="61">
        <f t="shared" si="26"/>
        <v>42984</v>
      </c>
      <c r="AV9" s="333">
        <v>42991</v>
      </c>
      <c r="AW9" s="334"/>
      <c r="AX9" s="133" t="str">
        <f t="shared" si="27"/>
        <v/>
      </c>
      <c r="AY9" s="60">
        <f t="shared" si="28"/>
        <v>0</v>
      </c>
      <c r="AZ9" s="61">
        <f t="shared" si="29"/>
        <v>42991</v>
      </c>
      <c r="BA9" s="333"/>
      <c r="BB9" s="334"/>
      <c r="BC9" s="93" t="str">
        <f t="shared" si="30"/>
        <v/>
      </c>
      <c r="BD9" s="94">
        <f t="shared" si="31"/>
        <v>0</v>
      </c>
      <c r="BE9" s="95">
        <f t="shared" si="32"/>
        <v>0</v>
      </c>
      <c r="BF9" s="34"/>
      <c r="BG9" s="34"/>
      <c r="BH9" s="96">
        <v>6</v>
      </c>
      <c r="BI9" s="97"/>
      <c r="BJ9" s="97"/>
      <c r="BK9" s="96">
        <f>SUM(E19,E20,J19,J20,O19,O20,T19,T20,Y19,Y20,AD19,AD20,AI19,AI20,AN19,AN20,AS19,AS20,AX19,AX20,BC19,BC20)</f>
        <v>0</v>
      </c>
      <c r="BL9" s="96">
        <f>SUM(F19,F20,K19,K20,P19,P20,U19,U20,Z19,Z20,AE19,AE20,AJ19,AJ20,AO19,AO20,AT19,AT20,AY19,AY20,BD19,BD20)</f>
        <v>0</v>
      </c>
      <c r="BM9" s="96">
        <f>SUM(G19,G20,L19,L20,Q19,Q20,V19,V20,AA19,AA20,AF19,AF20,AK19,AK20,AP19,AP20,AU19,AU20,AZ19,AZ20,BE19,BE20)</f>
        <v>0</v>
      </c>
      <c r="BN9" s="7"/>
      <c r="BO9" s="7"/>
      <c r="BP9" s="7"/>
    </row>
    <row r="10" spans="1:68" ht="16.5" customHeight="1" x14ac:dyDescent="0.45">
      <c r="A10" s="134">
        <v>3</v>
      </c>
      <c r="B10" s="239"/>
      <c r="C10" s="119"/>
      <c r="D10" s="120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176"/>
      <c r="N10" s="182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9"/>
      <c r="AC10" s="120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9"/>
      <c r="AR10" s="135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34"/>
      <c r="BG10" s="34"/>
      <c r="BH10" s="96">
        <v>7</v>
      </c>
      <c r="BI10" s="97"/>
      <c r="BJ10" s="97"/>
      <c r="BK10" s="96">
        <f>SUM(E22,E23,J22,J23,O22,O23,T22,T23,Y22,Y23,AD22,AD23,AI22,AI23,AN22,AN23,AS22,AS23,AX22,AX23,BC22,BC23)</f>
        <v>0</v>
      </c>
      <c r="BL10" s="96">
        <f>SUM(F22,F23,K22,K23,P22,P23,U22,U23,Z22,Z23,AE22,AE23,AJ22,AJ23,AO22,AO23,AT22,AT23,AY22,AY23,BD22,BD23)</f>
        <v>0</v>
      </c>
      <c r="BM10" s="96">
        <f>SUM(G22,G23,L22,L23,Q22,Q23,V22,V23,AA22,AA23,AF22,AF23,AK22,AK23,AP22,AP23,AU22,AU23,AZ22,AZ23,BE22,BE23)</f>
        <v>0</v>
      </c>
      <c r="BN10" s="7"/>
      <c r="BO10" s="7"/>
      <c r="BP10" s="7"/>
    </row>
    <row r="11" spans="1:68" ht="16.5" customHeight="1" x14ac:dyDescent="0.45">
      <c r="A11" s="134" t="s">
        <v>26</v>
      </c>
      <c r="B11" s="240"/>
      <c r="C11" s="99"/>
      <c r="D11" s="131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178"/>
      <c r="N11" s="183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1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34"/>
      <c r="BG11" s="34"/>
      <c r="BH11" s="96">
        <v>8</v>
      </c>
      <c r="BI11" s="97"/>
      <c r="BJ11" s="97"/>
      <c r="BK11" s="96">
        <f>SUM(E25,E26,J25,J26,O25,O26,T25,T26,Y25,Y26,AD25,AD26,AI25,AI26,AN25,AN26,AS25,AS26,AX25,AX26,BC25,BC26,)</f>
        <v>0</v>
      </c>
      <c r="BL11" s="96">
        <f>SUM(F25,F26,K25,K26,P25,P26,U25,U26,Z25,Z26,AE25,AE26,AJ25,AJ26,AO25,AO26,AT25,AT26,AY25,AY26,BD25,BD26)</f>
        <v>0</v>
      </c>
      <c r="BM11" s="96">
        <f>SUM(G25,G26,L25,L26,Q25,Q26,V25,V26,AA25,AA26,AF25,AF26,AK25,AK26,AP25,AP26,AU25,AU26,AZ25,AZ26,BE25,BE26)</f>
        <v>0</v>
      </c>
      <c r="BN11" s="7"/>
      <c r="BO11" s="7"/>
      <c r="BP11" s="7"/>
    </row>
    <row r="12" spans="1:68" ht="17.25" customHeight="1" thickBot="1" x14ac:dyDescent="0.5">
      <c r="A12" s="136"/>
      <c r="B12" s="244"/>
      <c r="C12" s="299">
        <v>42844</v>
      </c>
      <c r="D12" s="310"/>
      <c r="E12" s="74" t="str">
        <f t="shared" si="0"/>
        <v/>
      </c>
      <c r="F12" s="75">
        <f t="shared" si="1"/>
        <v>0</v>
      </c>
      <c r="G12" s="76">
        <f t="shared" si="2"/>
        <v>42844</v>
      </c>
      <c r="H12" s="299">
        <v>42865</v>
      </c>
      <c r="I12" s="300"/>
      <c r="J12" s="74" t="str">
        <f t="shared" si="12"/>
        <v/>
      </c>
      <c r="K12" s="75">
        <f t="shared" si="13"/>
        <v>0</v>
      </c>
      <c r="L12" s="76">
        <f t="shared" si="14"/>
        <v>42865</v>
      </c>
      <c r="M12" s="180"/>
      <c r="N12" s="184"/>
      <c r="O12" s="74" t="str">
        <f>IF(N12="","",1)</f>
        <v/>
      </c>
      <c r="P12" s="75">
        <f t="shared" si="4"/>
        <v>0</v>
      </c>
      <c r="Q12" s="76">
        <f t="shared" si="5"/>
        <v>0</v>
      </c>
      <c r="R12" s="301">
        <v>42893</v>
      </c>
      <c r="S12" s="302"/>
      <c r="T12" s="108" t="str">
        <f t="shared" si="6"/>
        <v/>
      </c>
      <c r="U12" s="75">
        <f t="shared" si="7"/>
        <v>0</v>
      </c>
      <c r="V12" s="76">
        <f t="shared" si="8"/>
        <v>42893</v>
      </c>
      <c r="W12" s="299">
        <v>42907</v>
      </c>
      <c r="X12" s="300"/>
      <c r="Y12" s="108" t="str">
        <f t="shared" si="9"/>
        <v/>
      </c>
      <c r="Z12" s="75">
        <f t="shared" si="10"/>
        <v>0</v>
      </c>
      <c r="AA12" s="75">
        <f t="shared" si="11"/>
        <v>42907</v>
      </c>
      <c r="AB12" s="299">
        <v>42921</v>
      </c>
      <c r="AC12" s="300"/>
      <c r="AD12" s="113" t="str">
        <f t="shared" si="15"/>
        <v/>
      </c>
      <c r="AE12" s="114">
        <f t="shared" si="16"/>
        <v>0</v>
      </c>
      <c r="AF12" s="115">
        <f t="shared" si="17"/>
        <v>42921</v>
      </c>
      <c r="AG12" s="299">
        <v>42970</v>
      </c>
      <c r="AH12" s="300"/>
      <c r="AI12" s="113" t="str">
        <f t="shared" si="18"/>
        <v/>
      </c>
      <c r="AJ12" s="114">
        <f t="shared" si="19"/>
        <v>0</v>
      </c>
      <c r="AK12" s="115">
        <f t="shared" si="20"/>
        <v>42970</v>
      </c>
      <c r="AL12" s="308">
        <v>42984</v>
      </c>
      <c r="AM12" s="309"/>
      <c r="AN12" s="113" t="str">
        <f t="shared" si="21"/>
        <v/>
      </c>
      <c r="AO12" s="114">
        <f t="shared" si="22"/>
        <v>0</v>
      </c>
      <c r="AP12" s="115">
        <f t="shared" si="23"/>
        <v>42984</v>
      </c>
      <c r="AQ12" s="333">
        <v>42991</v>
      </c>
      <c r="AR12" s="334"/>
      <c r="AS12" s="113" t="str">
        <f t="shared" si="24"/>
        <v/>
      </c>
      <c r="AT12" s="114">
        <f t="shared" si="25"/>
        <v>0</v>
      </c>
      <c r="AU12" s="115">
        <f t="shared" si="26"/>
        <v>42991</v>
      </c>
      <c r="AV12" s="333">
        <v>42998</v>
      </c>
      <c r="AW12" s="334"/>
      <c r="AX12" s="116" t="str">
        <f t="shared" si="27"/>
        <v/>
      </c>
      <c r="AY12" s="117">
        <f t="shared" si="28"/>
        <v>0</v>
      </c>
      <c r="AZ12" s="118">
        <f t="shared" si="29"/>
        <v>42998</v>
      </c>
      <c r="BA12" s="312"/>
      <c r="BB12" s="313"/>
      <c r="BC12" s="93" t="str">
        <f t="shared" si="30"/>
        <v/>
      </c>
      <c r="BD12" s="94">
        <f t="shared" si="31"/>
        <v>0</v>
      </c>
      <c r="BE12" s="95">
        <f t="shared" si="32"/>
        <v>0</v>
      </c>
      <c r="BF12" s="34"/>
      <c r="BG12" s="34"/>
      <c r="BH12" s="96">
        <v>9</v>
      </c>
      <c r="BI12" s="97"/>
      <c r="BJ12" s="97"/>
      <c r="BK12" s="96">
        <f>SUM(E28,E29,J28,J29,O28,O29,T28,T29,Y28,Y29,AD28,AD29,AI28,AI29,AN28,AN29,AS28,AS29,AX28,AX29,BC28,BC29)</f>
        <v>0</v>
      </c>
      <c r="BL12" s="96">
        <f>SUM(F28,F29,K28,K29,P28,P29,U28,U29,Z28,Z29,AE28,AE29,AJ28,AJ29,AO28,AO29,AT28,AT29,AY28,AY29,BD28,BD29)</f>
        <v>0</v>
      </c>
      <c r="BM12" s="96">
        <f>SUM(G28,G29,L28,L29,Q28,Q29,V28,V29,AA28,AA29,AF28,AF29,AK28,AK29,AP28,AP29,AU28,AU29,AZ28,AZ29,BE28,BE29)</f>
        <v>0</v>
      </c>
      <c r="BN12" s="7"/>
      <c r="BO12" s="7"/>
      <c r="BP12" s="7"/>
    </row>
    <row r="13" spans="1:68" ht="16.5" customHeight="1" x14ac:dyDescent="0.45">
      <c r="A13" s="98">
        <v>4</v>
      </c>
      <c r="B13" s="239"/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176"/>
      <c r="S13" s="177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1"/>
      <c r="AC13" s="122"/>
      <c r="AD13" s="123" t="str">
        <f t="shared" si="15"/>
        <v/>
      </c>
      <c r="AE13" s="124">
        <f t="shared" si="16"/>
        <v>0</v>
      </c>
      <c r="AF13" s="125">
        <f t="shared" si="17"/>
        <v>0</v>
      </c>
      <c r="AG13" s="126"/>
      <c r="AH13" s="127"/>
      <c r="AI13" s="123" t="str">
        <f t="shared" si="18"/>
        <v/>
      </c>
      <c r="AJ13" s="124">
        <f t="shared" si="19"/>
        <v>0</v>
      </c>
      <c r="AK13" s="125">
        <f t="shared" si="20"/>
        <v>0</v>
      </c>
      <c r="AL13" s="126"/>
      <c r="AM13" s="127"/>
      <c r="AN13" s="123" t="str">
        <f t="shared" si="21"/>
        <v/>
      </c>
      <c r="AO13" s="124">
        <f t="shared" si="22"/>
        <v>0</v>
      </c>
      <c r="AP13" s="125">
        <f t="shared" si="23"/>
        <v>0</v>
      </c>
      <c r="AQ13" s="129"/>
      <c r="AR13" s="137"/>
      <c r="AS13" s="123" t="str">
        <f t="shared" si="24"/>
        <v/>
      </c>
      <c r="AT13" s="124">
        <f t="shared" si="25"/>
        <v>0</v>
      </c>
      <c r="AU13" s="125">
        <f t="shared" si="26"/>
        <v>0</v>
      </c>
      <c r="AV13" s="129"/>
      <c r="AW13" s="130"/>
      <c r="AX13" s="123" t="str">
        <f t="shared" si="27"/>
        <v/>
      </c>
      <c r="AY13" s="124">
        <f t="shared" si="28"/>
        <v>0</v>
      </c>
      <c r="AZ13" s="125">
        <f t="shared" si="29"/>
        <v>0</v>
      </c>
      <c r="BA13" s="84"/>
      <c r="BB13" s="85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34"/>
      <c r="BG13" s="34"/>
      <c r="BH13" s="96">
        <v>10</v>
      </c>
      <c r="BI13" s="97"/>
      <c r="BJ13" s="97"/>
      <c r="BK13" s="96">
        <f>SUM(E31,E32,J31,J32,O31,O32,T31,T32,Y31,Y32,AD31,AD32,AI31,AI32,AN31,AN32,AS31,AS32,AX31,AX32,BC31,BC32)</f>
        <v>0</v>
      </c>
      <c r="BL13" s="96">
        <f>SUM(F31,F32,K31,K32,P31,P32,U31,U32,Z31,Z32,AE31,AE32,AJ31,AJ32,AO31,AO32,AT31,AT32,AY31,AY32,BD31,BD32)</f>
        <v>0</v>
      </c>
      <c r="BM13" s="96">
        <f>SUM(G31,G32,L31,L32,Q31,Q32,V31,V32,AA31,AA32,AF31,AF32,AK31,AK32,AP31,AP32,AU31,AU32,AZ31,AZ32,BE31,BE32)</f>
        <v>0</v>
      </c>
      <c r="BN13" s="7"/>
      <c r="BO13" s="7"/>
      <c r="BP13" s="7"/>
    </row>
    <row r="14" spans="1:68" ht="17.25" customHeight="1" x14ac:dyDescent="0.45">
      <c r="A14" s="98" t="s">
        <v>26</v>
      </c>
      <c r="B14" s="240"/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185"/>
      <c r="S14" s="179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>SUM(W14-X14)</f>
        <v>0</v>
      </c>
      <c r="AB14" s="99"/>
      <c r="AC14" s="131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34"/>
      <c r="BG14" s="34"/>
      <c r="BH14" s="96">
        <v>11</v>
      </c>
      <c r="BI14" s="97"/>
      <c r="BJ14" s="97"/>
      <c r="BK14" s="96">
        <f>SUM(E34,E35,J34,J35,O34,O35,T34,T35,Y34,Y35,AD34,AD35,AI34,AI35,AN34,AN35,AS34,AS35,AX34,AX35,BC34,BC35)</f>
        <v>0</v>
      </c>
      <c r="BL14" s="96">
        <f>SUM(F34,F35,K34,K35,P34,P35,U34,U35,Z34,Z35,AE34,AE35,AJ34,AJ35,AO34,AO35,AT34,AT35,AY34,AY35,BD34,BD35)</f>
        <v>1</v>
      </c>
      <c r="BM14" s="96">
        <f>SUM(G34,G35,L34,L35,Q34,Q35,V34,V35,AA34,AA35,AF34,AF35,AK34,AK35,AP34,AP35,AU34,AU35,AZ34,AZ35,BE34,BE35)</f>
        <v>13</v>
      </c>
      <c r="BN14" s="7"/>
      <c r="BO14" s="7"/>
      <c r="BP14" s="7"/>
    </row>
    <row r="15" spans="1:68" ht="17.25" customHeight="1" thickBot="1" x14ac:dyDescent="0.5">
      <c r="A15" s="111"/>
      <c r="B15" s="241"/>
      <c r="C15" s="299">
        <v>42865</v>
      </c>
      <c r="D15" s="300"/>
      <c r="E15" s="74" t="str">
        <f t="shared" si="0"/>
        <v/>
      </c>
      <c r="F15" s="75">
        <f t="shared" si="1"/>
        <v>0</v>
      </c>
      <c r="G15" s="76">
        <f t="shared" si="2"/>
        <v>42865</v>
      </c>
      <c r="H15" s="306">
        <v>42879</v>
      </c>
      <c r="I15" s="307"/>
      <c r="J15" s="74" t="str">
        <f t="shared" si="12"/>
        <v/>
      </c>
      <c r="K15" s="75">
        <f t="shared" si="13"/>
        <v>0</v>
      </c>
      <c r="L15" s="76">
        <f t="shared" si="14"/>
        <v>42879</v>
      </c>
      <c r="M15" s="301">
        <v>42893</v>
      </c>
      <c r="N15" s="302"/>
      <c r="O15" s="74" t="str">
        <f t="shared" si="3"/>
        <v/>
      </c>
      <c r="P15" s="75">
        <f t="shared" si="4"/>
        <v>0</v>
      </c>
      <c r="Q15" s="76">
        <f t="shared" si="5"/>
        <v>42893</v>
      </c>
      <c r="R15" s="180"/>
      <c r="S15" s="181"/>
      <c r="T15" s="108" t="str">
        <f>IF(S15="","",1)</f>
        <v/>
      </c>
      <c r="U15" s="75">
        <f t="shared" si="7"/>
        <v>0</v>
      </c>
      <c r="V15" s="76">
        <f t="shared" si="8"/>
        <v>0</v>
      </c>
      <c r="W15" s="299">
        <v>42921</v>
      </c>
      <c r="X15" s="300"/>
      <c r="Y15" s="108" t="str">
        <f>IF(X15="","",1)</f>
        <v/>
      </c>
      <c r="Z15" s="75">
        <f t="shared" si="10"/>
        <v>0</v>
      </c>
      <c r="AA15" s="75">
        <f t="shared" ref="AA15:AA16" si="33">SUM(W15-X15)</f>
        <v>42921</v>
      </c>
      <c r="AB15" s="299">
        <v>42970</v>
      </c>
      <c r="AC15" s="300"/>
      <c r="AD15" s="138" t="str">
        <f t="shared" si="15"/>
        <v/>
      </c>
      <c r="AE15" s="139">
        <f t="shared" si="16"/>
        <v>0</v>
      </c>
      <c r="AF15" s="140">
        <f t="shared" si="17"/>
        <v>42970</v>
      </c>
      <c r="AG15" s="308">
        <v>42984</v>
      </c>
      <c r="AH15" s="309"/>
      <c r="AI15" s="138" t="str">
        <f t="shared" si="18"/>
        <v/>
      </c>
      <c r="AJ15" s="139">
        <f t="shared" si="19"/>
        <v>0</v>
      </c>
      <c r="AK15" s="140">
        <f t="shared" si="20"/>
        <v>42984</v>
      </c>
      <c r="AL15" s="333">
        <v>42991</v>
      </c>
      <c r="AM15" s="334"/>
      <c r="AN15" s="138" t="str">
        <f t="shared" si="21"/>
        <v/>
      </c>
      <c r="AO15" s="139">
        <f t="shared" si="22"/>
        <v>0</v>
      </c>
      <c r="AP15" s="140">
        <f t="shared" si="23"/>
        <v>42991</v>
      </c>
      <c r="AQ15" s="333">
        <v>42998</v>
      </c>
      <c r="AR15" s="334"/>
      <c r="AS15" s="138" t="str">
        <f t="shared" si="24"/>
        <v/>
      </c>
      <c r="AT15" s="139">
        <f t="shared" si="25"/>
        <v>0</v>
      </c>
      <c r="AU15" s="140">
        <f t="shared" si="26"/>
        <v>42998</v>
      </c>
      <c r="AV15" s="299">
        <v>42830</v>
      </c>
      <c r="AW15" s="310"/>
      <c r="AX15" s="133" t="str">
        <f t="shared" si="27"/>
        <v/>
      </c>
      <c r="AY15" s="60">
        <f t="shared" si="28"/>
        <v>0</v>
      </c>
      <c r="AZ15" s="61">
        <f t="shared" si="29"/>
        <v>42830</v>
      </c>
      <c r="BA15" s="299"/>
      <c r="BB15" s="300"/>
      <c r="BC15" s="93" t="str">
        <f t="shared" si="30"/>
        <v/>
      </c>
      <c r="BD15" s="94">
        <f t="shared" si="31"/>
        <v>0</v>
      </c>
      <c r="BE15" s="95">
        <f t="shared" si="32"/>
        <v>0</v>
      </c>
      <c r="BF15" s="34"/>
      <c r="BG15" s="34"/>
      <c r="BH15" s="8"/>
      <c r="BI15" s="141"/>
      <c r="BJ15" s="141"/>
      <c r="BK15" s="142"/>
      <c r="BL15" s="142"/>
      <c r="BM15" s="142"/>
      <c r="BN15" s="7"/>
      <c r="BO15" s="7"/>
      <c r="BP15" s="7"/>
    </row>
    <row r="16" spans="1:68" ht="18.75" customHeight="1" x14ac:dyDescent="0.45">
      <c r="A16" s="98">
        <v>5</v>
      </c>
      <c r="B16" s="239"/>
      <c r="C16" s="129"/>
      <c r="D16" s="143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176"/>
      <c r="X16" s="182"/>
      <c r="Y16" s="81" t="str">
        <f t="shared" ref="Y16:Y36" si="34">IF(X16="","",1)</f>
        <v/>
      </c>
      <c r="Z16" s="70">
        <f t="shared" si="10"/>
        <v>0</v>
      </c>
      <c r="AA16" s="70">
        <f t="shared" si="33"/>
        <v>0</v>
      </c>
      <c r="AB16" s="119"/>
      <c r="AC16" s="120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9"/>
      <c r="AR16" s="135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34"/>
      <c r="BG16" s="34"/>
      <c r="BH16" s="8"/>
      <c r="BI16" s="141"/>
      <c r="BJ16" s="141"/>
      <c r="BK16" s="142"/>
      <c r="BL16" s="142"/>
      <c r="BM16" s="142"/>
      <c r="BN16" s="7"/>
      <c r="BO16" s="7"/>
      <c r="BP16" s="7"/>
    </row>
    <row r="17" spans="1:68" ht="18.75" customHeight="1" x14ac:dyDescent="0.45">
      <c r="A17" s="98" t="s">
        <v>26</v>
      </c>
      <c r="B17" s="240"/>
      <c r="C17" s="103"/>
      <c r="D17" s="144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178"/>
      <c r="X17" s="183"/>
      <c r="Y17" s="81" t="str">
        <f t="shared" si="34"/>
        <v/>
      </c>
      <c r="Z17" s="70">
        <f t="shared" si="10"/>
        <v>0</v>
      </c>
      <c r="AA17" s="70">
        <f>SUM(W17-X17)</f>
        <v>0</v>
      </c>
      <c r="AB17" s="99"/>
      <c r="AC17" s="131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34"/>
      <c r="BG17" s="34"/>
      <c r="BH17" s="317" t="s">
        <v>28</v>
      </c>
      <c r="BI17" s="318"/>
      <c r="BJ17" s="318"/>
      <c r="BK17" s="318"/>
      <c r="BL17" s="318"/>
      <c r="BM17" s="319"/>
      <c r="BN17" s="7"/>
      <c r="BO17" s="7"/>
      <c r="BP17" s="7"/>
    </row>
    <row r="18" spans="1:68" ht="18" customHeight="1" thickBot="1" x14ac:dyDescent="0.5">
      <c r="A18" s="111"/>
      <c r="B18" s="241"/>
      <c r="C18" s="306">
        <v>42879</v>
      </c>
      <c r="D18" s="307"/>
      <c r="E18" s="74" t="str">
        <f t="shared" si="0"/>
        <v/>
      </c>
      <c r="F18" s="75">
        <f t="shared" si="1"/>
        <v>0</v>
      </c>
      <c r="G18" s="76">
        <f t="shared" si="2"/>
        <v>42879</v>
      </c>
      <c r="H18" s="301">
        <v>42893</v>
      </c>
      <c r="I18" s="302"/>
      <c r="J18" s="74" t="str">
        <f t="shared" si="12"/>
        <v/>
      </c>
      <c r="K18" s="75">
        <f t="shared" si="13"/>
        <v>0</v>
      </c>
      <c r="L18" s="76">
        <f t="shared" si="14"/>
        <v>42893</v>
      </c>
      <c r="M18" s="299">
        <v>42907</v>
      </c>
      <c r="N18" s="300"/>
      <c r="O18" s="74" t="str">
        <f t="shared" si="3"/>
        <v/>
      </c>
      <c r="P18" s="75">
        <f t="shared" si="4"/>
        <v>0</v>
      </c>
      <c r="Q18" s="76">
        <f t="shared" si="5"/>
        <v>42907</v>
      </c>
      <c r="R18" s="299">
        <v>42921</v>
      </c>
      <c r="S18" s="300"/>
      <c r="T18" s="108" t="str">
        <f t="shared" si="6"/>
        <v/>
      </c>
      <c r="U18" s="75">
        <f t="shared" si="7"/>
        <v>0</v>
      </c>
      <c r="V18" s="76">
        <f t="shared" si="8"/>
        <v>42921</v>
      </c>
      <c r="W18" s="180"/>
      <c r="X18" s="184"/>
      <c r="Y18" s="108" t="str">
        <f t="shared" si="34"/>
        <v/>
      </c>
      <c r="Z18" s="75">
        <f t="shared" si="10"/>
        <v>0</v>
      </c>
      <c r="AA18" s="75">
        <f t="shared" ref="AA18:AA36" si="35">SUM(W18-X18)</f>
        <v>0</v>
      </c>
      <c r="AB18" s="308">
        <v>42984</v>
      </c>
      <c r="AC18" s="309"/>
      <c r="AD18" s="113" t="str">
        <f t="shared" si="15"/>
        <v/>
      </c>
      <c r="AE18" s="114">
        <f t="shared" si="16"/>
        <v>0</v>
      </c>
      <c r="AF18" s="115">
        <f t="shared" si="17"/>
        <v>42984</v>
      </c>
      <c r="AG18" s="333">
        <v>42991</v>
      </c>
      <c r="AH18" s="334"/>
      <c r="AI18" s="113" t="str">
        <f t="shared" si="18"/>
        <v/>
      </c>
      <c r="AJ18" s="114">
        <f t="shared" si="19"/>
        <v>0</v>
      </c>
      <c r="AK18" s="115">
        <f t="shared" si="20"/>
        <v>42991</v>
      </c>
      <c r="AL18" s="333">
        <v>42998</v>
      </c>
      <c r="AM18" s="334"/>
      <c r="AN18" s="113" t="str">
        <f t="shared" si="21"/>
        <v/>
      </c>
      <c r="AO18" s="114">
        <f t="shared" si="22"/>
        <v>0</v>
      </c>
      <c r="AP18" s="115">
        <f t="shared" si="23"/>
        <v>42998</v>
      </c>
      <c r="AQ18" s="299">
        <v>42830</v>
      </c>
      <c r="AR18" s="310"/>
      <c r="AS18" s="113" t="str">
        <f t="shared" si="24"/>
        <v/>
      </c>
      <c r="AT18" s="114">
        <f t="shared" si="25"/>
        <v>0</v>
      </c>
      <c r="AU18" s="115">
        <f t="shared" si="26"/>
        <v>42830</v>
      </c>
      <c r="AV18" s="299">
        <v>42844</v>
      </c>
      <c r="AW18" s="310"/>
      <c r="AX18" s="116" t="str">
        <f t="shared" si="27"/>
        <v/>
      </c>
      <c r="AY18" s="117">
        <f t="shared" si="28"/>
        <v>0</v>
      </c>
      <c r="AZ18" s="118">
        <f t="shared" si="29"/>
        <v>42844</v>
      </c>
      <c r="BA18" s="299"/>
      <c r="BB18" s="300"/>
      <c r="BC18" s="93" t="str">
        <f t="shared" si="30"/>
        <v/>
      </c>
      <c r="BD18" s="94">
        <f t="shared" si="31"/>
        <v>0</v>
      </c>
      <c r="BE18" s="95">
        <f t="shared" si="32"/>
        <v>0</v>
      </c>
      <c r="BF18" s="34"/>
      <c r="BG18" s="34"/>
      <c r="BH18" s="320"/>
      <c r="BI18" s="321"/>
      <c r="BJ18" s="321"/>
      <c r="BK18" s="321"/>
      <c r="BL18" s="321"/>
      <c r="BM18" s="322"/>
      <c r="BN18" s="7"/>
      <c r="BO18" s="7"/>
      <c r="BP18" s="7"/>
    </row>
    <row r="19" spans="1:68" ht="18" customHeight="1" x14ac:dyDescent="0.5">
      <c r="A19" s="98">
        <v>6</v>
      </c>
      <c r="B19" s="239"/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4"/>
        <v/>
      </c>
      <c r="Z19" s="70">
        <f t="shared" si="10"/>
        <v>0</v>
      </c>
      <c r="AA19" s="70">
        <f t="shared" si="35"/>
        <v>0</v>
      </c>
      <c r="AB19" s="178"/>
      <c r="AC19" s="179"/>
      <c r="AD19" s="123" t="str">
        <f t="shared" si="15"/>
        <v/>
      </c>
      <c r="AE19" s="124">
        <f t="shared" si="16"/>
        <v>0</v>
      </c>
      <c r="AF19" s="125">
        <f t="shared" si="17"/>
        <v>0</v>
      </c>
      <c r="AG19" s="126"/>
      <c r="AH19" s="127"/>
      <c r="AI19" s="123" t="str">
        <f t="shared" si="18"/>
        <v/>
      </c>
      <c r="AJ19" s="124">
        <f t="shared" si="19"/>
        <v>0</v>
      </c>
      <c r="AK19" s="125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34"/>
      <c r="BG19" s="34"/>
      <c r="BH19" s="145" t="s">
        <v>29</v>
      </c>
      <c r="BI19" s="146" t="s">
        <v>19</v>
      </c>
      <c r="BJ19" s="147" t="s">
        <v>20</v>
      </c>
      <c r="BK19" s="148" t="s">
        <v>22</v>
      </c>
      <c r="BL19" s="148" t="s">
        <v>23</v>
      </c>
      <c r="BM19" s="149" t="s">
        <v>24</v>
      </c>
      <c r="BN19" s="7"/>
      <c r="BO19" s="7"/>
      <c r="BP19" s="7"/>
    </row>
    <row r="20" spans="1:68" ht="18" customHeight="1" x14ac:dyDescent="0.45">
      <c r="A20" s="98" t="s">
        <v>26</v>
      </c>
      <c r="B20" s="240"/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4"/>
        <v/>
      </c>
      <c r="Z20" s="70">
        <f t="shared" si="10"/>
        <v>0</v>
      </c>
      <c r="AA20" s="70">
        <f t="shared" si="35"/>
        <v>0</v>
      </c>
      <c r="AB20" s="178"/>
      <c r="AC20" s="179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34"/>
      <c r="BG20" s="34"/>
      <c r="BH20" s="150"/>
      <c r="BI20" s="151"/>
      <c r="BJ20" s="151"/>
      <c r="BK20" s="65"/>
      <c r="BL20" s="65"/>
      <c r="BM20" s="65"/>
      <c r="BN20" s="7"/>
      <c r="BO20" s="7"/>
      <c r="BP20" s="7"/>
    </row>
    <row r="21" spans="1:68" ht="18" customHeight="1" thickBot="1" x14ac:dyDescent="0.5">
      <c r="A21" s="111"/>
      <c r="B21" s="241"/>
      <c r="C21" s="301">
        <v>42893</v>
      </c>
      <c r="D21" s="302"/>
      <c r="E21" s="74" t="str">
        <f t="shared" si="0"/>
        <v/>
      </c>
      <c r="F21" s="75">
        <f t="shared" si="1"/>
        <v>0</v>
      </c>
      <c r="G21" s="76">
        <f t="shared" si="2"/>
        <v>42893</v>
      </c>
      <c r="H21" s="299">
        <v>42907</v>
      </c>
      <c r="I21" s="300"/>
      <c r="J21" s="74" t="str">
        <f t="shared" si="12"/>
        <v/>
      </c>
      <c r="K21" s="75">
        <f t="shared" si="13"/>
        <v>0</v>
      </c>
      <c r="L21" s="76">
        <f t="shared" si="14"/>
        <v>42907</v>
      </c>
      <c r="M21" s="299">
        <v>42921</v>
      </c>
      <c r="N21" s="300"/>
      <c r="O21" s="74" t="str">
        <f t="shared" si="3"/>
        <v/>
      </c>
      <c r="P21" s="75">
        <f t="shared" si="4"/>
        <v>0</v>
      </c>
      <c r="Q21" s="76">
        <f t="shared" si="5"/>
        <v>42921</v>
      </c>
      <c r="R21" s="299">
        <v>42970</v>
      </c>
      <c r="S21" s="300"/>
      <c r="T21" s="108" t="str">
        <f t="shared" si="6"/>
        <v/>
      </c>
      <c r="U21" s="75">
        <f t="shared" si="7"/>
        <v>0</v>
      </c>
      <c r="V21" s="76">
        <f t="shared" si="8"/>
        <v>42970</v>
      </c>
      <c r="W21" s="308">
        <v>42984</v>
      </c>
      <c r="X21" s="309"/>
      <c r="Y21" s="108" t="str">
        <f t="shared" si="34"/>
        <v/>
      </c>
      <c r="Z21" s="75">
        <f t="shared" si="10"/>
        <v>0</v>
      </c>
      <c r="AA21" s="75">
        <f t="shared" si="35"/>
        <v>42984</v>
      </c>
      <c r="AB21" s="180"/>
      <c r="AC21" s="181"/>
      <c r="AD21" s="108" t="str">
        <f t="shared" si="15"/>
        <v/>
      </c>
      <c r="AE21" s="75">
        <f t="shared" si="16"/>
        <v>0</v>
      </c>
      <c r="AF21" s="76">
        <f t="shared" si="17"/>
        <v>0</v>
      </c>
      <c r="AG21" s="333">
        <v>42998</v>
      </c>
      <c r="AH21" s="334"/>
      <c r="AI21" s="108" t="str">
        <f t="shared" si="18"/>
        <v/>
      </c>
      <c r="AJ21" s="75">
        <f t="shared" si="19"/>
        <v>0</v>
      </c>
      <c r="AK21" s="76">
        <f t="shared" si="20"/>
        <v>42998</v>
      </c>
      <c r="AL21" s="299">
        <v>42830</v>
      </c>
      <c r="AM21" s="310"/>
      <c r="AN21" s="113" t="str">
        <f t="shared" si="21"/>
        <v/>
      </c>
      <c r="AO21" s="114">
        <f t="shared" si="22"/>
        <v>0</v>
      </c>
      <c r="AP21" s="115">
        <f t="shared" si="23"/>
        <v>42830</v>
      </c>
      <c r="AQ21" s="299">
        <v>42844</v>
      </c>
      <c r="AR21" s="310"/>
      <c r="AS21" s="113" t="str">
        <f t="shared" si="24"/>
        <v/>
      </c>
      <c r="AT21" s="114">
        <f t="shared" si="25"/>
        <v>0</v>
      </c>
      <c r="AU21" s="115">
        <f t="shared" si="26"/>
        <v>42844</v>
      </c>
      <c r="AV21" s="299">
        <v>42865</v>
      </c>
      <c r="AW21" s="300"/>
      <c r="AX21" s="116" t="str">
        <f t="shared" si="27"/>
        <v/>
      </c>
      <c r="AY21" s="117">
        <f t="shared" si="28"/>
        <v>0</v>
      </c>
      <c r="AZ21" s="118">
        <f t="shared" si="29"/>
        <v>42865</v>
      </c>
      <c r="BA21" s="306"/>
      <c r="BB21" s="316"/>
      <c r="BC21" s="93" t="str">
        <f t="shared" si="30"/>
        <v/>
      </c>
      <c r="BD21" s="94">
        <f t="shared" si="31"/>
        <v>0</v>
      </c>
      <c r="BE21" s="95">
        <f t="shared" si="32"/>
        <v>0</v>
      </c>
      <c r="BF21" s="34"/>
      <c r="BG21" s="34"/>
      <c r="BH21" s="150"/>
      <c r="BI21" s="152"/>
      <c r="BJ21" s="152"/>
      <c r="BK21" s="153"/>
      <c r="BL21" s="153"/>
      <c r="BM21" s="153"/>
      <c r="BN21" s="7"/>
      <c r="BO21" s="7"/>
      <c r="BP21" s="7"/>
    </row>
    <row r="22" spans="1:68" ht="18.75" customHeight="1" x14ac:dyDescent="0.45">
      <c r="A22" s="98">
        <v>7</v>
      </c>
      <c r="B22" s="239"/>
      <c r="C22" s="84"/>
      <c r="D22" s="85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4"/>
        <v/>
      </c>
      <c r="Z22" s="70">
        <f t="shared" si="10"/>
        <v>0</v>
      </c>
      <c r="AA22" s="70">
        <f t="shared" si="35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176"/>
      <c r="AH22" s="177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34"/>
      <c r="BG22" s="34"/>
      <c r="BH22" s="150"/>
      <c r="BI22" s="154"/>
      <c r="BJ22" s="154"/>
      <c r="BK22" s="65"/>
      <c r="BL22" s="65"/>
      <c r="BM22" s="65"/>
      <c r="BN22" s="7"/>
      <c r="BO22" s="7"/>
      <c r="BP22" s="7"/>
    </row>
    <row r="23" spans="1:68" ht="18.75" customHeight="1" x14ac:dyDescent="0.45">
      <c r="A23" s="98" t="s">
        <v>26</v>
      </c>
      <c r="B23" s="240"/>
      <c r="C23" s="103"/>
      <c r="D23" s="107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4"/>
        <v/>
      </c>
      <c r="Z23" s="70">
        <f t="shared" si="10"/>
        <v>0</v>
      </c>
      <c r="AA23" s="70">
        <f t="shared" si="35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178"/>
      <c r="AH23" s="179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34"/>
      <c r="BG23" s="34"/>
      <c r="BH23" s="150"/>
      <c r="BI23" s="151"/>
      <c r="BJ23" s="151"/>
      <c r="BK23" s="65"/>
      <c r="BL23" s="65"/>
      <c r="BM23" s="65"/>
      <c r="BN23" s="7"/>
      <c r="BO23" s="7"/>
      <c r="BP23" s="7"/>
    </row>
    <row r="24" spans="1:68" ht="20.399999999999999" thickBot="1" x14ac:dyDescent="0.5">
      <c r="A24" s="111"/>
      <c r="B24" s="241"/>
      <c r="C24" s="299">
        <v>42907</v>
      </c>
      <c r="D24" s="300"/>
      <c r="E24" s="74" t="str">
        <f t="shared" si="0"/>
        <v/>
      </c>
      <c r="F24" s="75">
        <f t="shared" si="1"/>
        <v>0</v>
      </c>
      <c r="G24" s="76">
        <f t="shared" si="2"/>
        <v>42907</v>
      </c>
      <c r="H24" s="299">
        <v>42921</v>
      </c>
      <c r="I24" s="300"/>
      <c r="J24" s="74" t="str">
        <f t="shared" si="12"/>
        <v/>
      </c>
      <c r="K24" s="75">
        <f t="shared" si="13"/>
        <v>0</v>
      </c>
      <c r="L24" s="76">
        <f t="shared" si="14"/>
        <v>42921</v>
      </c>
      <c r="M24" s="299">
        <v>42970</v>
      </c>
      <c r="N24" s="300"/>
      <c r="O24" s="74" t="str">
        <f t="shared" si="3"/>
        <v/>
      </c>
      <c r="P24" s="75">
        <f t="shared" si="4"/>
        <v>0</v>
      </c>
      <c r="Q24" s="76">
        <f t="shared" si="5"/>
        <v>42970</v>
      </c>
      <c r="R24" s="308">
        <v>42984</v>
      </c>
      <c r="S24" s="309"/>
      <c r="T24" s="108" t="str">
        <f t="shared" si="6"/>
        <v/>
      </c>
      <c r="U24" s="75">
        <f t="shared" si="7"/>
        <v>0</v>
      </c>
      <c r="V24" s="76">
        <f t="shared" si="8"/>
        <v>42984</v>
      </c>
      <c r="W24" s="333">
        <v>42991</v>
      </c>
      <c r="X24" s="334"/>
      <c r="Y24" s="108" t="str">
        <f t="shared" si="34"/>
        <v/>
      </c>
      <c r="Z24" s="75">
        <f t="shared" si="10"/>
        <v>0</v>
      </c>
      <c r="AA24" s="75">
        <f t="shared" si="35"/>
        <v>42991</v>
      </c>
      <c r="AB24" s="333">
        <v>42998</v>
      </c>
      <c r="AC24" s="334"/>
      <c r="AD24" s="108" t="str">
        <f t="shared" si="15"/>
        <v/>
      </c>
      <c r="AE24" s="75">
        <f t="shared" si="16"/>
        <v>0</v>
      </c>
      <c r="AF24" s="76">
        <f t="shared" si="17"/>
        <v>42998</v>
      </c>
      <c r="AG24" s="180"/>
      <c r="AH24" s="181"/>
      <c r="AI24" s="108" t="str">
        <f t="shared" si="18"/>
        <v/>
      </c>
      <c r="AJ24" s="75">
        <f t="shared" si="19"/>
        <v>0</v>
      </c>
      <c r="AK24" s="76">
        <f t="shared" si="20"/>
        <v>0</v>
      </c>
      <c r="AL24" s="299">
        <v>42844</v>
      </c>
      <c r="AM24" s="310"/>
      <c r="AN24" s="113" t="str">
        <f t="shared" si="21"/>
        <v/>
      </c>
      <c r="AO24" s="114">
        <f t="shared" si="22"/>
        <v>0</v>
      </c>
      <c r="AP24" s="115">
        <f t="shared" si="23"/>
        <v>42844</v>
      </c>
      <c r="AQ24" s="299">
        <v>42865</v>
      </c>
      <c r="AR24" s="300"/>
      <c r="AS24" s="113" t="str">
        <f t="shared" si="24"/>
        <v/>
      </c>
      <c r="AT24" s="114">
        <f t="shared" si="25"/>
        <v>0</v>
      </c>
      <c r="AU24" s="115">
        <f t="shared" si="26"/>
        <v>42865</v>
      </c>
      <c r="AV24" s="306">
        <v>42879</v>
      </c>
      <c r="AW24" s="307"/>
      <c r="AX24" s="116" t="str">
        <f t="shared" si="27"/>
        <v/>
      </c>
      <c r="AY24" s="117">
        <f t="shared" si="28"/>
        <v>0</v>
      </c>
      <c r="AZ24" s="118">
        <f t="shared" si="29"/>
        <v>42879</v>
      </c>
      <c r="BA24" s="301"/>
      <c r="BB24" s="302"/>
      <c r="BC24" s="93" t="str">
        <f t="shared" si="30"/>
        <v/>
      </c>
      <c r="BD24" s="94">
        <f t="shared" si="31"/>
        <v>0</v>
      </c>
      <c r="BE24" s="95">
        <f t="shared" si="32"/>
        <v>0</v>
      </c>
      <c r="BF24" s="34"/>
      <c r="BG24" s="34"/>
      <c r="BH24" s="150"/>
      <c r="BI24" s="151"/>
      <c r="BJ24" s="151"/>
      <c r="BK24" s="65"/>
      <c r="BL24" s="65"/>
      <c r="BM24" s="65"/>
      <c r="BN24" s="7"/>
      <c r="BO24" s="7"/>
      <c r="BP24" s="7"/>
    </row>
    <row r="25" spans="1:68" ht="18.75" customHeight="1" x14ac:dyDescent="0.45">
      <c r="A25" s="134">
        <v>8</v>
      </c>
      <c r="B25" s="239"/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4"/>
        <v/>
      </c>
      <c r="Z25" s="70">
        <f t="shared" si="10"/>
        <v>0</v>
      </c>
      <c r="AA25" s="70">
        <f t="shared" si="35"/>
        <v>0</v>
      </c>
      <c r="AB25" s="129"/>
      <c r="AC25" s="130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178"/>
      <c r="AM25" s="179"/>
      <c r="AN25" s="123" t="str">
        <f t="shared" si="21"/>
        <v/>
      </c>
      <c r="AO25" s="124">
        <f t="shared" si="22"/>
        <v>0</v>
      </c>
      <c r="AP25" s="125">
        <f t="shared" si="23"/>
        <v>0</v>
      </c>
      <c r="AQ25" s="129"/>
      <c r="AR25" s="137"/>
      <c r="AS25" s="123" t="str">
        <f t="shared" si="24"/>
        <v/>
      </c>
      <c r="AT25" s="124">
        <f t="shared" si="25"/>
        <v>0</v>
      </c>
      <c r="AU25" s="125">
        <f t="shared" si="26"/>
        <v>0</v>
      </c>
      <c r="AV25" s="129"/>
      <c r="AW25" s="130"/>
      <c r="AX25" s="123" t="str">
        <f t="shared" si="27"/>
        <v/>
      </c>
      <c r="AY25" s="124">
        <f t="shared" si="28"/>
        <v>0</v>
      </c>
      <c r="AZ25" s="125">
        <f t="shared" si="29"/>
        <v>0</v>
      </c>
      <c r="BA25" s="129"/>
      <c r="BB25" s="130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34"/>
      <c r="BG25" s="34"/>
      <c r="BH25" s="150"/>
      <c r="BI25" s="151"/>
      <c r="BJ25" s="151"/>
      <c r="BK25" s="65"/>
      <c r="BL25" s="65"/>
      <c r="BM25" s="65"/>
      <c r="BN25" s="7"/>
      <c r="BO25" s="7"/>
      <c r="BP25" s="7"/>
    </row>
    <row r="26" spans="1:68" ht="16.5" customHeight="1" x14ac:dyDescent="0.45">
      <c r="A26" s="134" t="s">
        <v>26</v>
      </c>
      <c r="B26" s="240"/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4"/>
        <v/>
      </c>
      <c r="Z26" s="70">
        <f t="shared" si="10"/>
        <v>0</v>
      </c>
      <c r="AA26" s="70">
        <f t="shared" si="35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178"/>
      <c r="AM26" s="179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34"/>
      <c r="BG26" s="34"/>
      <c r="BH26" s="150"/>
      <c r="BI26" s="151"/>
      <c r="BJ26" s="151"/>
      <c r="BK26" s="65"/>
      <c r="BL26" s="65"/>
      <c r="BM26" s="65"/>
      <c r="BN26" s="7"/>
      <c r="BO26" s="7"/>
      <c r="BP26" s="7"/>
    </row>
    <row r="27" spans="1:68" ht="16.5" customHeight="1" thickBot="1" x14ac:dyDescent="0.5">
      <c r="A27" s="136"/>
      <c r="B27" s="241"/>
      <c r="C27" s="299">
        <v>42921</v>
      </c>
      <c r="D27" s="300"/>
      <c r="E27" s="74" t="str">
        <f t="shared" si="0"/>
        <v/>
      </c>
      <c r="F27" s="75">
        <f t="shared" si="1"/>
        <v>0</v>
      </c>
      <c r="G27" s="76">
        <f t="shared" si="2"/>
        <v>42921</v>
      </c>
      <c r="H27" s="299">
        <v>42970</v>
      </c>
      <c r="I27" s="300"/>
      <c r="J27" s="74" t="str">
        <f t="shared" si="12"/>
        <v/>
      </c>
      <c r="K27" s="75">
        <f t="shared" si="13"/>
        <v>0</v>
      </c>
      <c r="L27" s="76">
        <f t="shared" si="14"/>
        <v>42970</v>
      </c>
      <c r="M27" s="308">
        <v>42984</v>
      </c>
      <c r="N27" s="309"/>
      <c r="O27" s="74" t="str">
        <f t="shared" si="3"/>
        <v/>
      </c>
      <c r="P27" s="75">
        <f t="shared" si="4"/>
        <v>0</v>
      </c>
      <c r="Q27" s="76">
        <f t="shared" si="5"/>
        <v>42984</v>
      </c>
      <c r="R27" s="333">
        <v>42991</v>
      </c>
      <c r="S27" s="334"/>
      <c r="T27" s="108" t="str">
        <f t="shared" si="6"/>
        <v/>
      </c>
      <c r="U27" s="75">
        <f t="shared" si="7"/>
        <v>0</v>
      </c>
      <c r="V27" s="76">
        <f t="shared" si="8"/>
        <v>42991</v>
      </c>
      <c r="W27" s="333">
        <v>42998</v>
      </c>
      <c r="X27" s="334"/>
      <c r="Y27" s="108" t="str">
        <f t="shared" si="34"/>
        <v/>
      </c>
      <c r="Z27" s="75">
        <f t="shared" si="10"/>
        <v>0</v>
      </c>
      <c r="AA27" s="75">
        <f t="shared" si="35"/>
        <v>42998</v>
      </c>
      <c r="AB27" s="299">
        <v>42830</v>
      </c>
      <c r="AC27" s="310"/>
      <c r="AD27" s="113" t="str">
        <f t="shared" si="15"/>
        <v/>
      </c>
      <c r="AE27" s="114">
        <f t="shared" si="16"/>
        <v>0</v>
      </c>
      <c r="AF27" s="115">
        <f t="shared" si="17"/>
        <v>42830</v>
      </c>
      <c r="AG27" s="299">
        <v>42844</v>
      </c>
      <c r="AH27" s="310"/>
      <c r="AI27" s="113" t="str">
        <f t="shared" si="18"/>
        <v/>
      </c>
      <c r="AJ27" s="114">
        <f t="shared" si="19"/>
        <v>0</v>
      </c>
      <c r="AK27" s="115">
        <f t="shared" si="20"/>
        <v>42844</v>
      </c>
      <c r="AL27" s="180"/>
      <c r="AM27" s="181"/>
      <c r="AN27" s="113" t="str">
        <f t="shared" si="21"/>
        <v/>
      </c>
      <c r="AO27" s="114">
        <f t="shared" si="22"/>
        <v>0</v>
      </c>
      <c r="AP27" s="115">
        <f t="shared" si="23"/>
        <v>0</v>
      </c>
      <c r="AQ27" s="306">
        <v>42879</v>
      </c>
      <c r="AR27" s="307"/>
      <c r="AS27" s="113" t="str">
        <f t="shared" si="24"/>
        <v/>
      </c>
      <c r="AT27" s="114">
        <f t="shared" si="25"/>
        <v>0</v>
      </c>
      <c r="AU27" s="115">
        <f t="shared" si="26"/>
        <v>42879</v>
      </c>
      <c r="AV27" s="301">
        <v>42893</v>
      </c>
      <c r="AW27" s="302"/>
      <c r="AX27" s="116" t="str">
        <f t="shared" si="27"/>
        <v/>
      </c>
      <c r="AY27" s="117">
        <f t="shared" si="28"/>
        <v>0</v>
      </c>
      <c r="AZ27" s="118">
        <f t="shared" si="29"/>
        <v>42893</v>
      </c>
      <c r="BA27" s="299"/>
      <c r="BB27" s="300"/>
      <c r="BC27" s="93" t="str">
        <f t="shared" si="30"/>
        <v/>
      </c>
      <c r="BD27" s="94">
        <f t="shared" si="31"/>
        <v>0</v>
      </c>
      <c r="BE27" s="95">
        <f t="shared" si="32"/>
        <v>0</v>
      </c>
      <c r="BF27" s="34"/>
      <c r="BG27" s="34"/>
      <c r="BH27" s="150"/>
      <c r="BI27" s="151"/>
      <c r="BJ27" s="151"/>
      <c r="BK27" s="65"/>
      <c r="BL27" s="65"/>
      <c r="BM27" s="65"/>
      <c r="BN27" s="7"/>
      <c r="BO27" s="7"/>
      <c r="BP27" s="7"/>
    </row>
    <row r="28" spans="1:68" ht="19.8" x14ac:dyDescent="0.45">
      <c r="A28" s="98">
        <v>9</v>
      </c>
      <c r="B28" s="245"/>
      <c r="C28" s="129"/>
      <c r="D28" s="143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4"/>
        <v/>
      </c>
      <c r="Z28" s="70">
        <f t="shared" si="10"/>
        <v>0</v>
      </c>
      <c r="AA28" s="70">
        <f t="shared" si="35"/>
        <v>0</v>
      </c>
      <c r="AB28" s="129"/>
      <c r="AC28" s="130"/>
      <c r="AD28" s="123" t="str">
        <f t="shared" si="15"/>
        <v/>
      </c>
      <c r="AE28" s="124">
        <f t="shared" si="16"/>
        <v>0</v>
      </c>
      <c r="AF28" s="125">
        <f t="shared" si="17"/>
        <v>0</v>
      </c>
      <c r="AG28" s="155"/>
      <c r="AH28" s="156"/>
      <c r="AI28" s="123" t="str">
        <f t="shared" si="18"/>
        <v/>
      </c>
      <c r="AJ28" s="124">
        <f t="shared" si="19"/>
        <v>0</v>
      </c>
      <c r="AK28" s="125">
        <f t="shared" si="20"/>
        <v>0</v>
      </c>
      <c r="AL28" s="155"/>
      <c r="AM28" s="156"/>
      <c r="AN28" s="123" t="str">
        <f t="shared" si="21"/>
        <v/>
      </c>
      <c r="AO28" s="124">
        <f t="shared" si="22"/>
        <v>0</v>
      </c>
      <c r="AP28" s="125">
        <f t="shared" si="23"/>
        <v>0</v>
      </c>
      <c r="AQ28" s="178"/>
      <c r="AR28" s="179"/>
      <c r="AS28" s="123" t="str">
        <f t="shared" si="24"/>
        <v/>
      </c>
      <c r="AT28" s="124">
        <f t="shared" si="25"/>
        <v>0</v>
      </c>
      <c r="AU28" s="125">
        <f t="shared" si="26"/>
        <v>0</v>
      </c>
      <c r="AV28" s="129"/>
      <c r="AW28" s="130"/>
      <c r="AX28" s="123" t="str">
        <f t="shared" si="27"/>
        <v/>
      </c>
      <c r="AY28" s="124">
        <f t="shared" si="28"/>
        <v>0</v>
      </c>
      <c r="AZ28" s="125">
        <f t="shared" si="29"/>
        <v>0</v>
      </c>
      <c r="BA28" s="129"/>
      <c r="BB28" s="130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34"/>
      <c r="BG28" s="34"/>
      <c r="BH28" s="150"/>
      <c r="BI28" s="157"/>
      <c r="BJ28" s="157"/>
      <c r="BK28" s="158"/>
      <c r="BL28" s="158"/>
      <c r="BM28" s="158"/>
      <c r="BN28" s="7"/>
      <c r="BO28" s="7"/>
      <c r="BP28" s="7"/>
    </row>
    <row r="29" spans="1:68" ht="19.8" x14ac:dyDescent="0.45">
      <c r="A29" s="98" t="s">
        <v>26</v>
      </c>
      <c r="B29" s="246"/>
      <c r="C29" s="103"/>
      <c r="D29" s="144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4"/>
        <v/>
      </c>
      <c r="Z29" s="70">
        <f t="shared" si="10"/>
        <v>0</v>
      </c>
      <c r="AA29" s="70">
        <f t="shared" si="35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178"/>
      <c r="AR29" s="179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34"/>
      <c r="BG29" s="34"/>
      <c r="BH29" s="150"/>
      <c r="BI29" s="151"/>
      <c r="BJ29" s="151"/>
      <c r="BK29" s="158"/>
      <c r="BL29" s="158"/>
      <c r="BM29" s="158"/>
      <c r="BN29" s="7"/>
      <c r="BO29" s="7"/>
      <c r="BP29" s="7"/>
    </row>
    <row r="30" spans="1:68" ht="18.75" customHeight="1" thickBot="1" x14ac:dyDescent="0.5">
      <c r="A30" s="111"/>
      <c r="B30" s="241"/>
      <c r="C30" s="299">
        <v>42970</v>
      </c>
      <c r="D30" s="300"/>
      <c r="E30" s="159" t="str">
        <f t="shared" si="0"/>
        <v/>
      </c>
      <c r="F30" s="117">
        <f t="shared" si="1"/>
        <v>0</v>
      </c>
      <c r="G30" s="118">
        <f t="shared" si="2"/>
        <v>42970</v>
      </c>
      <c r="H30" s="308">
        <v>42984</v>
      </c>
      <c r="I30" s="309"/>
      <c r="J30" s="159" t="str">
        <f t="shared" si="12"/>
        <v/>
      </c>
      <c r="K30" s="117">
        <f t="shared" si="13"/>
        <v>0</v>
      </c>
      <c r="L30" s="118">
        <f t="shared" si="14"/>
        <v>42984</v>
      </c>
      <c r="M30" s="333">
        <v>42991</v>
      </c>
      <c r="N30" s="334"/>
      <c r="O30" s="159" t="str">
        <f t="shared" si="3"/>
        <v/>
      </c>
      <c r="P30" s="117">
        <f t="shared" si="4"/>
        <v>0</v>
      </c>
      <c r="Q30" s="118">
        <f t="shared" si="5"/>
        <v>42991</v>
      </c>
      <c r="R30" s="333">
        <v>42998</v>
      </c>
      <c r="S30" s="334"/>
      <c r="T30" s="116" t="str">
        <f t="shared" si="6"/>
        <v/>
      </c>
      <c r="U30" s="117">
        <f t="shared" si="7"/>
        <v>0</v>
      </c>
      <c r="V30" s="118">
        <f t="shared" si="8"/>
        <v>42998</v>
      </c>
      <c r="W30" s="299">
        <v>42830</v>
      </c>
      <c r="X30" s="310"/>
      <c r="Y30" s="116" t="str">
        <f t="shared" si="34"/>
        <v/>
      </c>
      <c r="Z30" s="117">
        <f t="shared" si="10"/>
        <v>0</v>
      </c>
      <c r="AA30" s="117">
        <f t="shared" si="35"/>
        <v>42830</v>
      </c>
      <c r="AB30" s="299">
        <v>42844</v>
      </c>
      <c r="AC30" s="310"/>
      <c r="AD30" s="116" t="str">
        <f t="shared" si="15"/>
        <v/>
      </c>
      <c r="AE30" s="117">
        <f t="shared" si="16"/>
        <v>0</v>
      </c>
      <c r="AF30" s="118">
        <f t="shared" si="17"/>
        <v>42844</v>
      </c>
      <c r="AG30" s="299">
        <v>42865</v>
      </c>
      <c r="AH30" s="300"/>
      <c r="AI30" s="116" t="str">
        <f t="shared" si="18"/>
        <v/>
      </c>
      <c r="AJ30" s="117">
        <f t="shared" si="19"/>
        <v>0</v>
      </c>
      <c r="AK30" s="118">
        <f t="shared" si="20"/>
        <v>42865</v>
      </c>
      <c r="AL30" s="306">
        <v>42879</v>
      </c>
      <c r="AM30" s="307"/>
      <c r="AN30" s="116" t="str">
        <f t="shared" si="21"/>
        <v/>
      </c>
      <c r="AO30" s="117">
        <f t="shared" si="22"/>
        <v>0</v>
      </c>
      <c r="AP30" s="118">
        <f t="shared" si="23"/>
        <v>42879</v>
      </c>
      <c r="AQ30" s="180"/>
      <c r="AR30" s="181"/>
      <c r="AS30" s="116" t="str">
        <f t="shared" si="24"/>
        <v/>
      </c>
      <c r="AT30" s="117">
        <f t="shared" si="25"/>
        <v>0</v>
      </c>
      <c r="AU30" s="118">
        <f t="shared" si="26"/>
        <v>0</v>
      </c>
      <c r="AV30" s="299">
        <v>42907</v>
      </c>
      <c r="AW30" s="300"/>
      <c r="AX30" s="116" t="str">
        <f t="shared" si="27"/>
        <v/>
      </c>
      <c r="AY30" s="117">
        <f t="shared" si="28"/>
        <v>0</v>
      </c>
      <c r="AZ30" s="118">
        <f t="shared" si="29"/>
        <v>42907</v>
      </c>
      <c r="BA30" s="299"/>
      <c r="BB30" s="300"/>
      <c r="BC30" s="93" t="str">
        <f t="shared" si="30"/>
        <v/>
      </c>
      <c r="BD30" s="94">
        <f t="shared" si="31"/>
        <v>0</v>
      </c>
      <c r="BE30" s="95">
        <f t="shared" si="32"/>
        <v>0</v>
      </c>
      <c r="BF30" s="34"/>
      <c r="BG30" s="34"/>
      <c r="BH30" s="8"/>
      <c r="BN30" s="7"/>
      <c r="BO30" s="7"/>
      <c r="BP30" s="7"/>
    </row>
    <row r="31" spans="1:68" ht="18" customHeight="1" x14ac:dyDescent="0.45">
      <c r="A31" s="98">
        <v>10</v>
      </c>
      <c r="B31" s="242"/>
      <c r="C31" s="161"/>
      <c r="D31" s="162"/>
      <c r="E31" s="163" t="str">
        <f t="shared" si="0"/>
        <v/>
      </c>
      <c r="F31" s="124">
        <f t="shared" si="1"/>
        <v>0</v>
      </c>
      <c r="G31" s="125">
        <f t="shared" si="2"/>
        <v>0</v>
      </c>
      <c r="H31" s="155"/>
      <c r="I31" s="164"/>
      <c r="J31" s="163" t="str">
        <f t="shared" si="12"/>
        <v/>
      </c>
      <c r="K31" s="124">
        <f t="shared" si="13"/>
        <v>0</v>
      </c>
      <c r="L31" s="125">
        <f t="shared" si="14"/>
        <v>0</v>
      </c>
      <c r="M31" s="155"/>
      <c r="N31" s="156"/>
      <c r="O31" s="163" t="str">
        <f t="shared" si="3"/>
        <v/>
      </c>
      <c r="P31" s="124">
        <f t="shared" si="4"/>
        <v>0</v>
      </c>
      <c r="Q31" s="125">
        <f t="shared" si="5"/>
        <v>0</v>
      </c>
      <c r="R31" s="165"/>
      <c r="S31" s="164"/>
      <c r="T31" s="123" t="str">
        <f t="shared" si="6"/>
        <v/>
      </c>
      <c r="U31" s="124">
        <f t="shared" si="7"/>
        <v>0</v>
      </c>
      <c r="V31" s="125">
        <f t="shared" si="8"/>
        <v>0</v>
      </c>
      <c r="W31" s="155"/>
      <c r="X31" s="164"/>
      <c r="Y31" s="123" t="str">
        <f t="shared" si="34"/>
        <v/>
      </c>
      <c r="Z31" s="124">
        <f t="shared" si="10"/>
        <v>0</v>
      </c>
      <c r="AA31" s="124">
        <f t="shared" si="35"/>
        <v>0</v>
      </c>
      <c r="AB31" s="129"/>
      <c r="AC31" s="130"/>
      <c r="AD31" s="123" t="str">
        <f t="shared" si="15"/>
        <v/>
      </c>
      <c r="AE31" s="124">
        <f t="shared" si="16"/>
        <v>0</v>
      </c>
      <c r="AF31" s="125">
        <f t="shared" si="17"/>
        <v>0</v>
      </c>
      <c r="AG31" s="155"/>
      <c r="AH31" s="156"/>
      <c r="AI31" s="123" t="str">
        <f t="shared" si="18"/>
        <v/>
      </c>
      <c r="AJ31" s="124">
        <f t="shared" si="19"/>
        <v>0</v>
      </c>
      <c r="AK31" s="125">
        <f t="shared" si="20"/>
        <v>0</v>
      </c>
      <c r="AL31" s="155"/>
      <c r="AM31" s="156"/>
      <c r="AN31" s="123" t="str">
        <f t="shared" si="21"/>
        <v/>
      </c>
      <c r="AO31" s="124">
        <f t="shared" si="22"/>
        <v>0</v>
      </c>
      <c r="AP31" s="125">
        <f t="shared" si="23"/>
        <v>0</v>
      </c>
      <c r="AQ31" s="129"/>
      <c r="AR31" s="137"/>
      <c r="AS31" s="123" t="str">
        <f t="shared" si="24"/>
        <v/>
      </c>
      <c r="AT31" s="124">
        <f t="shared" si="25"/>
        <v>0</v>
      </c>
      <c r="AU31" s="125">
        <f t="shared" si="26"/>
        <v>0</v>
      </c>
      <c r="AV31" s="178"/>
      <c r="AW31" s="179"/>
      <c r="AX31" s="123" t="str">
        <f t="shared" si="27"/>
        <v/>
      </c>
      <c r="AY31" s="124">
        <f t="shared" si="28"/>
        <v>0</v>
      </c>
      <c r="AZ31" s="125">
        <f t="shared" si="29"/>
        <v>0</v>
      </c>
      <c r="BA31" s="129"/>
      <c r="BB31" s="130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66"/>
      <c r="BG31" s="166"/>
      <c r="BH31" s="8"/>
      <c r="BI31" s="8"/>
      <c r="BJ31" s="8"/>
      <c r="BK31" s="7"/>
      <c r="BL31" s="7"/>
      <c r="BM31" s="7"/>
      <c r="BN31" s="7"/>
      <c r="BO31" s="7"/>
      <c r="BP31" s="7"/>
    </row>
    <row r="32" spans="1:68" ht="18.75" customHeight="1" x14ac:dyDescent="0.45">
      <c r="A32" s="98" t="s">
        <v>26</v>
      </c>
      <c r="B32" s="243"/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7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4"/>
        <v/>
      </c>
      <c r="Z32" s="70">
        <f t="shared" si="10"/>
        <v>0</v>
      </c>
      <c r="AA32" s="70">
        <f t="shared" si="35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178"/>
      <c r="AW32" s="179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66"/>
      <c r="BG32" s="166"/>
      <c r="BH32" s="8"/>
      <c r="BI32" s="8"/>
      <c r="BJ32" s="8"/>
      <c r="BK32" s="7"/>
      <c r="BL32" s="7"/>
      <c r="BM32" s="7"/>
      <c r="BN32" s="7"/>
      <c r="BO32" s="7"/>
      <c r="BP32" s="7"/>
    </row>
    <row r="33" spans="1:68" ht="16.5" customHeight="1" thickBot="1" x14ac:dyDescent="0.5">
      <c r="A33" s="111"/>
      <c r="B33" s="241"/>
      <c r="C33" s="308">
        <v>42984</v>
      </c>
      <c r="D33" s="309"/>
      <c r="E33" s="39" t="str">
        <f t="shared" si="0"/>
        <v/>
      </c>
      <c r="F33" s="70">
        <f t="shared" si="1"/>
        <v>0</v>
      </c>
      <c r="G33" s="71">
        <f t="shared" si="2"/>
        <v>42984</v>
      </c>
      <c r="H33" s="333">
        <v>42991</v>
      </c>
      <c r="I33" s="334"/>
      <c r="J33" s="39" t="str">
        <f t="shared" si="12"/>
        <v/>
      </c>
      <c r="K33" s="70">
        <f t="shared" si="13"/>
        <v>0</v>
      </c>
      <c r="L33" s="71">
        <f t="shared" si="14"/>
        <v>42991</v>
      </c>
      <c r="M33" s="333">
        <v>42998</v>
      </c>
      <c r="N33" s="334"/>
      <c r="O33" s="39" t="str">
        <f t="shared" si="3"/>
        <v/>
      </c>
      <c r="P33" s="70">
        <f t="shared" si="4"/>
        <v>0</v>
      </c>
      <c r="Q33" s="71">
        <f t="shared" si="5"/>
        <v>42998</v>
      </c>
      <c r="R33" s="299">
        <v>42830</v>
      </c>
      <c r="S33" s="310"/>
      <c r="T33" s="81" t="str">
        <f t="shared" si="6"/>
        <v/>
      </c>
      <c r="U33" s="70">
        <f t="shared" si="7"/>
        <v>0</v>
      </c>
      <c r="V33" s="71">
        <f t="shared" si="8"/>
        <v>42830</v>
      </c>
      <c r="W33" s="299">
        <v>42844</v>
      </c>
      <c r="X33" s="310"/>
      <c r="Y33" s="81" t="str">
        <f t="shared" si="34"/>
        <v/>
      </c>
      <c r="Z33" s="70">
        <f t="shared" si="10"/>
        <v>0</v>
      </c>
      <c r="AA33" s="70">
        <f t="shared" si="35"/>
        <v>42844</v>
      </c>
      <c r="AB33" s="299">
        <v>42865</v>
      </c>
      <c r="AC33" s="300"/>
      <c r="AD33" s="116" t="str">
        <f t="shared" si="15"/>
        <v/>
      </c>
      <c r="AE33" s="117">
        <f t="shared" si="16"/>
        <v>0</v>
      </c>
      <c r="AF33" s="118">
        <f t="shared" si="17"/>
        <v>42865</v>
      </c>
      <c r="AG33" s="306">
        <v>42879</v>
      </c>
      <c r="AH33" s="307"/>
      <c r="AI33" s="116" t="str">
        <f t="shared" si="18"/>
        <v/>
      </c>
      <c r="AJ33" s="117">
        <f t="shared" si="19"/>
        <v>0</v>
      </c>
      <c r="AK33" s="118">
        <f t="shared" si="20"/>
        <v>42879</v>
      </c>
      <c r="AL33" s="301">
        <v>42893</v>
      </c>
      <c r="AM33" s="302"/>
      <c r="AN33" s="116" t="str">
        <f t="shared" si="21"/>
        <v/>
      </c>
      <c r="AO33" s="117">
        <f t="shared" si="22"/>
        <v>0</v>
      </c>
      <c r="AP33" s="118">
        <f t="shared" si="23"/>
        <v>42893</v>
      </c>
      <c r="AQ33" s="299">
        <v>42907</v>
      </c>
      <c r="AR33" s="300"/>
      <c r="AS33" s="116" t="str">
        <f t="shared" si="24"/>
        <v/>
      </c>
      <c r="AT33" s="117">
        <f t="shared" si="25"/>
        <v>0</v>
      </c>
      <c r="AU33" s="118">
        <f t="shared" si="26"/>
        <v>42907</v>
      </c>
      <c r="AV33" s="180"/>
      <c r="AW33" s="181"/>
      <c r="AX33" s="116" t="str">
        <f t="shared" si="27"/>
        <v/>
      </c>
      <c r="AY33" s="117">
        <f t="shared" si="28"/>
        <v>0</v>
      </c>
      <c r="AZ33" s="118">
        <f t="shared" si="29"/>
        <v>0</v>
      </c>
      <c r="BA33" s="299"/>
      <c r="BB33" s="300"/>
      <c r="BC33" s="93" t="str">
        <f t="shared" si="30"/>
        <v/>
      </c>
      <c r="BD33" s="94">
        <f t="shared" si="31"/>
        <v>0</v>
      </c>
      <c r="BE33" s="95">
        <f t="shared" si="32"/>
        <v>0</v>
      </c>
      <c r="BF33" s="166"/>
      <c r="BG33" s="166"/>
      <c r="BH33" s="8"/>
      <c r="BI33" s="9"/>
      <c r="BJ33" s="9"/>
      <c r="BK33" s="8"/>
      <c r="BL33" s="8"/>
      <c r="BM33" s="8"/>
      <c r="BN33" s="7"/>
      <c r="BO33" s="7"/>
      <c r="BP33" s="7"/>
    </row>
    <row r="34" spans="1:68" ht="18.75" customHeight="1" x14ac:dyDescent="0.45">
      <c r="A34" s="247"/>
      <c r="B34" s="245"/>
      <c r="C34" s="161"/>
      <c r="D34" s="169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4"/>
        <v/>
      </c>
      <c r="Z34" s="70">
        <f t="shared" si="10"/>
        <v>0</v>
      </c>
      <c r="AA34" s="70">
        <f t="shared" si="35"/>
        <v>0</v>
      </c>
      <c r="AB34" s="129"/>
      <c r="AC34" s="130"/>
      <c r="AD34" s="123" t="str">
        <f t="shared" si="15"/>
        <v/>
      </c>
      <c r="AE34" s="124">
        <f t="shared" si="16"/>
        <v>0</v>
      </c>
      <c r="AF34" s="125">
        <f t="shared" si="17"/>
        <v>0</v>
      </c>
      <c r="AG34" s="155"/>
      <c r="AH34" s="156"/>
      <c r="AI34" s="123" t="str">
        <f t="shared" si="18"/>
        <v/>
      </c>
      <c r="AJ34" s="124">
        <f t="shared" si="19"/>
        <v>0</v>
      </c>
      <c r="AK34" s="125">
        <f t="shared" si="20"/>
        <v>0</v>
      </c>
      <c r="AL34" s="155"/>
      <c r="AM34" s="156"/>
      <c r="AN34" s="123" t="str">
        <f t="shared" si="21"/>
        <v/>
      </c>
      <c r="AO34" s="124">
        <f t="shared" si="22"/>
        <v>0</v>
      </c>
      <c r="AP34" s="125">
        <f t="shared" si="23"/>
        <v>0</v>
      </c>
      <c r="AQ34" s="129"/>
      <c r="AR34" s="137"/>
      <c r="AS34" s="123" t="str">
        <f t="shared" si="24"/>
        <v/>
      </c>
      <c r="AT34" s="124">
        <f t="shared" si="25"/>
        <v>0</v>
      </c>
      <c r="AU34" s="125">
        <f t="shared" si="26"/>
        <v>0</v>
      </c>
      <c r="AV34" s="129">
        <v>13</v>
      </c>
      <c r="AW34" s="130"/>
      <c r="AX34" s="123" t="str">
        <f t="shared" si="27"/>
        <v/>
      </c>
      <c r="AY34" s="124">
        <f t="shared" si="28"/>
        <v>1</v>
      </c>
      <c r="AZ34" s="125">
        <f t="shared" si="29"/>
        <v>13</v>
      </c>
      <c r="BA34" s="176"/>
      <c r="BB34" s="177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7"/>
      <c r="BG34" s="7"/>
      <c r="BH34" s="8"/>
      <c r="BI34" s="9"/>
      <c r="BJ34" s="9"/>
      <c r="BK34" s="8"/>
      <c r="BL34" s="8"/>
      <c r="BM34" s="8"/>
      <c r="BN34" s="7"/>
      <c r="BO34" s="7"/>
      <c r="BP34" s="7"/>
    </row>
    <row r="35" spans="1:68" ht="17.25" customHeight="1" x14ac:dyDescent="0.45">
      <c r="A35" s="247" t="s">
        <v>26</v>
      </c>
      <c r="B35" s="246"/>
      <c r="C35" s="109"/>
      <c r="D35" s="170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7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4"/>
        <v/>
      </c>
      <c r="Z35" s="70">
        <f t="shared" si="10"/>
        <v>0</v>
      </c>
      <c r="AA35" s="70">
        <f t="shared" si="35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178"/>
      <c r="BB35" s="179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7"/>
      <c r="BG35" s="7"/>
      <c r="BH35" s="8"/>
      <c r="BI35" s="9"/>
      <c r="BJ35" s="9"/>
      <c r="BK35" s="8"/>
      <c r="BL35" s="8"/>
      <c r="BM35" s="8"/>
      <c r="BN35" s="7"/>
      <c r="BO35" s="7"/>
      <c r="BP35" s="7"/>
    </row>
    <row r="36" spans="1:68" ht="17.25" customHeight="1" thickBot="1" x14ac:dyDescent="0.5">
      <c r="A36" s="248"/>
      <c r="B36" s="241"/>
      <c r="C36" s="333"/>
      <c r="D36" s="334"/>
      <c r="E36" s="159" t="str">
        <f t="shared" si="0"/>
        <v/>
      </c>
      <c r="F36" s="117">
        <f t="shared" si="1"/>
        <v>0</v>
      </c>
      <c r="G36" s="118">
        <f t="shared" si="2"/>
        <v>0</v>
      </c>
      <c r="H36" s="333"/>
      <c r="I36" s="334"/>
      <c r="J36" s="159" t="str">
        <f t="shared" si="12"/>
        <v/>
      </c>
      <c r="K36" s="117">
        <f t="shared" si="13"/>
        <v>0</v>
      </c>
      <c r="L36" s="118">
        <f t="shared" si="14"/>
        <v>0</v>
      </c>
      <c r="M36" s="312"/>
      <c r="N36" s="313"/>
      <c r="O36" s="159" t="str">
        <f t="shared" si="3"/>
        <v/>
      </c>
      <c r="P36" s="117">
        <f t="shared" si="4"/>
        <v>0</v>
      </c>
      <c r="Q36" s="118">
        <f t="shared" si="5"/>
        <v>0</v>
      </c>
      <c r="R36" s="299"/>
      <c r="S36" s="310"/>
      <c r="T36" s="116" t="str">
        <f t="shared" si="6"/>
        <v/>
      </c>
      <c r="U36" s="117">
        <f t="shared" si="7"/>
        <v>0</v>
      </c>
      <c r="V36" s="118">
        <f t="shared" si="8"/>
        <v>0</v>
      </c>
      <c r="W36" s="299"/>
      <c r="X36" s="300"/>
      <c r="Y36" s="116" t="str">
        <f t="shared" si="34"/>
        <v/>
      </c>
      <c r="Z36" s="117">
        <f t="shared" si="10"/>
        <v>0</v>
      </c>
      <c r="AA36" s="117">
        <f t="shared" si="35"/>
        <v>0</v>
      </c>
      <c r="AB36" s="306"/>
      <c r="AC36" s="307"/>
      <c r="AD36" s="116" t="str">
        <f t="shared" si="15"/>
        <v/>
      </c>
      <c r="AE36" s="117">
        <f t="shared" si="16"/>
        <v>0</v>
      </c>
      <c r="AF36" s="118">
        <f t="shared" si="17"/>
        <v>0</v>
      </c>
      <c r="AG36" s="301"/>
      <c r="AH36" s="302"/>
      <c r="AI36" s="116" t="str">
        <f t="shared" si="18"/>
        <v/>
      </c>
      <c r="AJ36" s="117">
        <f t="shared" si="19"/>
        <v>0</v>
      </c>
      <c r="AK36" s="118">
        <f t="shared" si="20"/>
        <v>0</v>
      </c>
      <c r="AL36" s="299"/>
      <c r="AM36" s="300"/>
      <c r="AN36" s="116" t="str">
        <f t="shared" si="21"/>
        <v/>
      </c>
      <c r="AO36" s="117">
        <f t="shared" si="22"/>
        <v>0</v>
      </c>
      <c r="AP36" s="118">
        <f t="shared" si="23"/>
        <v>0</v>
      </c>
      <c r="AQ36" s="299"/>
      <c r="AR36" s="300"/>
      <c r="AS36" s="116" t="str">
        <f t="shared" si="24"/>
        <v/>
      </c>
      <c r="AT36" s="117">
        <f t="shared" si="25"/>
        <v>0</v>
      </c>
      <c r="AU36" s="118">
        <f t="shared" si="26"/>
        <v>0</v>
      </c>
      <c r="AV36" s="299"/>
      <c r="AW36" s="300"/>
      <c r="AX36" s="116" t="str">
        <f t="shared" si="27"/>
        <v/>
      </c>
      <c r="AY36" s="117">
        <f t="shared" si="28"/>
        <v>0</v>
      </c>
      <c r="AZ36" s="118">
        <f t="shared" si="29"/>
        <v>0</v>
      </c>
      <c r="BA36" s="180"/>
      <c r="BB36" s="181"/>
      <c r="BC36" s="171" t="str">
        <f t="shared" si="30"/>
        <v/>
      </c>
      <c r="BD36" s="172">
        <f t="shared" si="31"/>
        <v>0</v>
      </c>
      <c r="BE36" s="173">
        <f t="shared" si="32"/>
        <v>0</v>
      </c>
      <c r="BF36" s="8"/>
      <c r="BG36" s="8"/>
      <c r="BH36" s="9"/>
      <c r="BI36" s="9"/>
      <c r="BJ36" s="9"/>
      <c r="BK36" s="8"/>
      <c r="BL36" s="8"/>
      <c r="BM36" s="7"/>
      <c r="BN36" s="7"/>
      <c r="BO36" s="7"/>
      <c r="BP36" s="7"/>
    </row>
    <row r="37" spans="1:68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 t="s">
        <v>61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8"/>
      <c r="BB37" s="8"/>
      <c r="BC37" s="8"/>
      <c r="BD37" s="8"/>
      <c r="BE37" s="8"/>
      <c r="BF37" s="8"/>
      <c r="BG37" s="8"/>
      <c r="BH37" s="9"/>
      <c r="BI37" s="9"/>
      <c r="BJ37" s="9"/>
      <c r="BK37" s="8"/>
      <c r="BL37" s="8"/>
      <c r="BM37" s="7"/>
      <c r="BN37" s="7"/>
      <c r="BO37" s="7"/>
      <c r="BP37" s="7"/>
    </row>
    <row r="38" spans="1:6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8"/>
      <c r="BB38" s="8"/>
      <c r="BC38" s="8"/>
      <c r="BD38" s="8"/>
      <c r="BE38" s="8"/>
      <c r="BF38" s="8"/>
      <c r="BG38" s="8"/>
      <c r="BH38" s="9"/>
      <c r="BI38" s="9"/>
      <c r="BJ38" s="9"/>
      <c r="BK38" s="8"/>
      <c r="BL38" s="8"/>
      <c r="BM38" s="7"/>
      <c r="BN38" s="7"/>
      <c r="BO38" s="7"/>
      <c r="BP38" s="7"/>
    </row>
    <row r="39" spans="1:68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8"/>
      <c r="BI39" s="9"/>
      <c r="BJ39" s="9"/>
      <c r="BK39" s="8"/>
      <c r="BL39" s="8"/>
      <c r="BM39" s="8"/>
      <c r="BN39" s="7"/>
      <c r="BO39" s="7"/>
      <c r="BP39" s="7"/>
    </row>
  </sheetData>
  <mergeCells count="122">
    <mergeCell ref="C2:D2"/>
    <mergeCell ref="H2:I2"/>
    <mergeCell ref="M2:N2"/>
    <mergeCell ref="R2:S2"/>
    <mergeCell ref="W2:X2"/>
    <mergeCell ref="AB2:AC2"/>
    <mergeCell ref="AG2:AH2"/>
    <mergeCell ref="AL2:AM2"/>
    <mergeCell ref="AQ2:AR2"/>
    <mergeCell ref="AV2:AW2"/>
    <mergeCell ref="BA2:BB2"/>
    <mergeCell ref="H6:I6"/>
    <mergeCell ref="M6:N6"/>
    <mergeCell ref="R6:S6"/>
    <mergeCell ref="W6:X6"/>
    <mergeCell ref="AB6:AC6"/>
    <mergeCell ref="AG6:AH6"/>
    <mergeCell ref="AL6:AM6"/>
    <mergeCell ref="AQ6:AR6"/>
    <mergeCell ref="AV6:AW6"/>
    <mergeCell ref="BA6:BB6"/>
    <mergeCell ref="C9:D9"/>
    <mergeCell ref="M9:N9"/>
    <mergeCell ref="R9:S9"/>
    <mergeCell ref="W9:X9"/>
    <mergeCell ref="AB9:AC9"/>
    <mergeCell ref="AG9:AH9"/>
    <mergeCell ref="AL9:AM9"/>
    <mergeCell ref="AQ9:AR9"/>
    <mergeCell ref="AV9:AW9"/>
    <mergeCell ref="BA9:BB9"/>
    <mergeCell ref="C12:D12"/>
    <mergeCell ref="H12:I12"/>
    <mergeCell ref="R12:S12"/>
    <mergeCell ref="W12:X12"/>
    <mergeCell ref="AB12:AC12"/>
    <mergeCell ref="AV15:AW15"/>
    <mergeCell ref="BA15:BB15"/>
    <mergeCell ref="BH17:BM18"/>
    <mergeCell ref="AL18:AM18"/>
    <mergeCell ref="AQ18:AR18"/>
    <mergeCell ref="AV18:AW18"/>
    <mergeCell ref="BA18:BB18"/>
    <mergeCell ref="AG12:AH12"/>
    <mergeCell ref="AL12:AM12"/>
    <mergeCell ref="AQ12:AR12"/>
    <mergeCell ref="AV12:AW12"/>
    <mergeCell ref="BA12:BB12"/>
    <mergeCell ref="C18:D18"/>
    <mergeCell ref="H18:I18"/>
    <mergeCell ref="M18:N18"/>
    <mergeCell ref="R18:S18"/>
    <mergeCell ref="AB18:AC18"/>
    <mergeCell ref="AG18:AH18"/>
    <mergeCell ref="AG15:AH15"/>
    <mergeCell ref="AL15:AM15"/>
    <mergeCell ref="AQ15:AR15"/>
    <mergeCell ref="C15:D15"/>
    <mergeCell ref="H15:I15"/>
    <mergeCell ref="M15:N15"/>
    <mergeCell ref="W15:X15"/>
    <mergeCell ref="AB15:AC15"/>
    <mergeCell ref="AL21:AM21"/>
    <mergeCell ref="AQ21:AR21"/>
    <mergeCell ref="AV21:AW21"/>
    <mergeCell ref="BA21:BB21"/>
    <mergeCell ref="C24:D24"/>
    <mergeCell ref="H24:I24"/>
    <mergeCell ref="M24:N24"/>
    <mergeCell ref="R24:S24"/>
    <mergeCell ref="W24:X24"/>
    <mergeCell ref="AB24:AC24"/>
    <mergeCell ref="C21:D21"/>
    <mergeCell ref="H21:I21"/>
    <mergeCell ref="M21:N21"/>
    <mergeCell ref="R21:S21"/>
    <mergeCell ref="W21:X21"/>
    <mergeCell ref="AG21:AH21"/>
    <mergeCell ref="AL24:AM24"/>
    <mergeCell ref="AQ24:AR24"/>
    <mergeCell ref="AV24:AW24"/>
    <mergeCell ref="BA24:BB24"/>
    <mergeCell ref="BA27:BB27"/>
    <mergeCell ref="C30:D30"/>
    <mergeCell ref="H30:I30"/>
    <mergeCell ref="M30:N30"/>
    <mergeCell ref="R30:S30"/>
    <mergeCell ref="W30:X30"/>
    <mergeCell ref="AB30:AC30"/>
    <mergeCell ref="AG30:AH30"/>
    <mergeCell ref="AL30:AM30"/>
    <mergeCell ref="AV30:AW30"/>
    <mergeCell ref="BA30:BB30"/>
    <mergeCell ref="C27:D27"/>
    <mergeCell ref="H27:I27"/>
    <mergeCell ref="M27:N27"/>
    <mergeCell ref="R27:S27"/>
    <mergeCell ref="W27:X27"/>
    <mergeCell ref="AB27:AC27"/>
    <mergeCell ref="AG27:AH27"/>
    <mergeCell ref="AQ27:AR27"/>
    <mergeCell ref="AV27:AW27"/>
    <mergeCell ref="AV36:AW36"/>
    <mergeCell ref="AG33:AH33"/>
    <mergeCell ref="AL33:AM33"/>
    <mergeCell ref="AQ33:AR33"/>
    <mergeCell ref="BA33:BB33"/>
    <mergeCell ref="C36:D36"/>
    <mergeCell ref="H36:I36"/>
    <mergeCell ref="M36:N36"/>
    <mergeCell ref="R36:S36"/>
    <mergeCell ref="W36:X36"/>
    <mergeCell ref="AB36:AC36"/>
    <mergeCell ref="C33:D33"/>
    <mergeCell ref="H33:I33"/>
    <mergeCell ref="M33:N33"/>
    <mergeCell ref="R33:S33"/>
    <mergeCell ref="W33:X33"/>
    <mergeCell ref="AB33:AC33"/>
    <mergeCell ref="AG36:AH36"/>
    <mergeCell ref="AL36:AM36"/>
    <mergeCell ref="AQ36:AR36"/>
  </mergeCells>
  <pageMargins left="0.52" right="0.31496062992125984" top="0.31496062992125984" bottom="0.31496062992125984" header="0.31496062992125984" footer="0.31496062992125984"/>
  <pageSetup paperSize="9" scale="85" orientation="landscape" r:id="rId1"/>
  <webPublishItems count="2">
    <webPublishItem id="25821" divId="ontwerp2016_25821" sourceType="sheet" destinationFile="D:\PVTARCHIEF\1e Klasse.htm"/>
    <webPublishItem id="6274" divId="ontwerp2016_6274" sourceType="printArea" destinationFile="D:\PVTARCHIEF\ontwerp2016.htm"/>
  </webPublishItem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39"/>
  <sheetViews>
    <sheetView topLeftCell="A22" workbookViewId="0">
      <selection activeCell="I5" sqref="I5"/>
    </sheetView>
  </sheetViews>
  <sheetFormatPr defaultRowHeight="14.4" x14ac:dyDescent="0.3"/>
  <cols>
    <col min="1" max="1" width="6.6640625" customWidth="1"/>
    <col min="2" max="2" width="18.109375" customWidth="1"/>
    <col min="3" max="3" width="6.33203125" customWidth="1"/>
    <col min="4" max="4" width="6.5546875" customWidth="1"/>
    <col min="5" max="7" width="0" hidden="1" customWidth="1"/>
    <col min="8" max="8" width="6.44140625" customWidth="1"/>
    <col min="9" max="9" width="6.6640625" customWidth="1"/>
    <col min="10" max="12" width="0" hidden="1" customWidth="1"/>
    <col min="13" max="13" width="6.109375" customWidth="1"/>
    <col min="14" max="14" width="7.33203125" customWidth="1"/>
    <col min="15" max="17" width="0" hidden="1" customWidth="1"/>
    <col min="18" max="18" width="6.44140625" customWidth="1"/>
    <col min="19" max="19" width="6.33203125" customWidth="1"/>
    <col min="20" max="22" width="0" hidden="1" customWidth="1"/>
    <col min="23" max="23" width="6.6640625" customWidth="1"/>
    <col min="24" max="24" width="7.33203125" customWidth="1"/>
    <col min="25" max="27" width="0" hidden="1" customWidth="1"/>
    <col min="28" max="28" width="6" customWidth="1"/>
    <col min="29" max="29" width="6.6640625" customWidth="1"/>
    <col min="30" max="32" width="0" hidden="1" customWidth="1"/>
    <col min="33" max="33" width="6.5546875" customWidth="1"/>
    <col min="34" max="34" width="7" customWidth="1"/>
    <col min="35" max="37" width="0" hidden="1" customWidth="1"/>
    <col min="38" max="38" width="7" customWidth="1"/>
    <col min="39" max="39" width="7.109375" customWidth="1"/>
    <col min="40" max="42" width="0" hidden="1" customWidth="1"/>
    <col min="43" max="43" width="6.5546875" customWidth="1"/>
    <col min="44" max="44" width="7.5546875" customWidth="1"/>
    <col min="45" max="47" width="0" hidden="1" customWidth="1"/>
    <col min="48" max="48" width="6.5546875" customWidth="1"/>
    <col min="49" max="49" width="6.88671875" customWidth="1"/>
    <col min="50" max="52" width="0" hidden="1" customWidth="1"/>
    <col min="53" max="53" width="6.33203125" customWidth="1"/>
    <col min="54" max="54" width="7.5546875" customWidth="1"/>
    <col min="55" max="57" width="0" hidden="1" customWidth="1"/>
    <col min="61" max="61" width="17.88671875" customWidth="1"/>
    <col min="62" max="62" width="18" customWidth="1"/>
  </cols>
  <sheetData>
    <row r="1" spans="1:68" ht="21.6" thickBot="1" x14ac:dyDescent="0.55000000000000004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6"/>
      <c r="AY1" s="7"/>
      <c r="AZ1" s="7"/>
      <c r="BA1" s="7"/>
      <c r="BB1" s="7"/>
      <c r="BC1" s="7"/>
      <c r="BD1" s="7"/>
      <c r="BE1" s="7"/>
      <c r="BF1" s="7"/>
      <c r="BG1" s="7"/>
      <c r="BH1" s="8"/>
      <c r="BI1" s="9"/>
      <c r="BJ1" s="9"/>
      <c r="BK1" s="8"/>
      <c r="BL1" s="8"/>
      <c r="BM1" s="8"/>
      <c r="BN1" s="7"/>
      <c r="BO1" s="7"/>
      <c r="BP1" s="7"/>
    </row>
    <row r="2" spans="1:68" ht="21.75" customHeight="1" thickBot="1" x14ac:dyDescent="0.55000000000000004">
      <c r="A2" s="10" t="s">
        <v>32</v>
      </c>
      <c r="B2" s="11"/>
      <c r="C2" s="327" t="s">
        <v>0</v>
      </c>
      <c r="D2" s="328"/>
      <c r="E2" s="12"/>
      <c r="F2" s="12"/>
      <c r="G2" s="12"/>
      <c r="H2" s="305" t="s">
        <v>1</v>
      </c>
      <c r="I2" s="329"/>
      <c r="J2" s="13"/>
      <c r="K2" s="13"/>
      <c r="L2" s="14"/>
      <c r="M2" s="297" t="s">
        <v>2</v>
      </c>
      <c r="N2" s="303"/>
      <c r="O2" s="17"/>
      <c r="P2" s="17"/>
      <c r="Q2" s="18"/>
      <c r="R2" s="297" t="s">
        <v>3</v>
      </c>
      <c r="S2" s="304"/>
      <c r="T2" s="20"/>
      <c r="U2" s="17"/>
      <c r="V2" s="18"/>
      <c r="W2" s="297" t="s">
        <v>4</v>
      </c>
      <c r="X2" s="304"/>
      <c r="Y2" s="21"/>
      <c r="Z2" s="21"/>
      <c r="AA2" s="21"/>
      <c r="AB2" s="305" t="s">
        <v>5</v>
      </c>
      <c r="AC2" s="330"/>
      <c r="AD2" s="22"/>
      <c r="AE2" s="22"/>
      <c r="AF2" s="22"/>
      <c r="AG2" s="305" t="s">
        <v>6</v>
      </c>
      <c r="AH2" s="303"/>
      <c r="AI2" s="17"/>
      <c r="AJ2" s="17"/>
      <c r="AK2" s="18"/>
      <c r="AL2" s="297" t="s">
        <v>7</v>
      </c>
      <c r="AM2" s="304"/>
      <c r="AN2" s="17"/>
      <c r="AO2" s="17"/>
      <c r="AP2" s="17"/>
      <c r="AQ2" s="297" t="s">
        <v>8</v>
      </c>
      <c r="AR2" s="304"/>
      <c r="AS2" s="24"/>
      <c r="AT2" s="25"/>
      <c r="AU2" s="26"/>
      <c r="AV2" s="297" t="s">
        <v>9</v>
      </c>
      <c r="AW2" s="298"/>
      <c r="AX2" s="47"/>
      <c r="AY2" s="49"/>
      <c r="AZ2" s="174"/>
      <c r="BA2" s="297" t="s">
        <v>10</v>
      </c>
      <c r="BB2" s="298"/>
      <c r="BC2" s="32"/>
      <c r="BD2" s="33"/>
      <c r="BE2" s="33"/>
      <c r="BF2" s="34"/>
      <c r="BG2" s="34"/>
      <c r="BH2" s="8"/>
      <c r="BI2" s="9"/>
      <c r="BJ2" s="9"/>
      <c r="BK2" s="8"/>
      <c r="BL2" s="8"/>
      <c r="BM2" s="8"/>
      <c r="BN2" s="7"/>
      <c r="BO2" s="7"/>
      <c r="BP2" s="7"/>
    </row>
    <row r="3" spans="1:68" ht="18" customHeight="1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175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 t="s">
        <v>13</v>
      </c>
      <c r="BB3" s="51" t="s">
        <v>14</v>
      </c>
      <c r="BC3" s="62" t="s">
        <v>15</v>
      </c>
      <c r="BD3" s="63" t="s">
        <v>16</v>
      </c>
      <c r="BE3" s="64" t="s">
        <v>17</v>
      </c>
      <c r="BF3" s="4"/>
      <c r="BG3" s="4"/>
      <c r="BH3" s="65" t="s">
        <v>18</v>
      </c>
      <c r="BI3" s="66" t="s">
        <v>19</v>
      </c>
      <c r="BJ3" s="66" t="s">
        <v>20</v>
      </c>
      <c r="BK3" s="67" t="s">
        <v>22</v>
      </c>
      <c r="BL3" s="67" t="s">
        <v>23</v>
      </c>
      <c r="BM3" s="67" t="s">
        <v>24</v>
      </c>
      <c r="BN3" s="7"/>
      <c r="BO3" s="7"/>
      <c r="BP3" s="7"/>
    </row>
    <row r="4" spans="1:68" ht="18.75" customHeight="1" x14ac:dyDescent="0.45">
      <c r="A4" s="68">
        <v>1</v>
      </c>
      <c r="B4" s="245"/>
      <c r="C4" s="197"/>
      <c r="D4" s="198"/>
      <c r="E4" s="39" t="str">
        <f t="shared" ref="E4:E36" si="0">IF(D4="","",1)</f>
        <v/>
      </c>
      <c r="F4" s="70">
        <f t="shared" ref="F4:F36" si="1">IF(C4=13,1,0)</f>
        <v>0</v>
      </c>
      <c r="G4" s="71">
        <f t="shared" ref="G4:G36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5" si="3">IF(N4="","",1)</f>
        <v/>
      </c>
      <c r="P4" s="70">
        <f t="shared" ref="P4:P35" si="4">IF(M4=13,1,0)</f>
        <v>0</v>
      </c>
      <c r="Q4" s="71">
        <f t="shared" ref="Q4:Q35" si="5">SUM(M4-N4)</f>
        <v>0</v>
      </c>
      <c r="R4" s="79"/>
      <c r="S4" s="80"/>
      <c r="T4" s="81" t="str">
        <f t="shared" ref="T4:T35" si="6">IF(S4="","",1)</f>
        <v/>
      </c>
      <c r="U4" s="70">
        <f t="shared" ref="U4:U35" si="7">IF(R4=13,1,0)</f>
        <v>0</v>
      </c>
      <c r="V4" s="71">
        <f t="shared" ref="V4:V35" si="8">SUM(R4-S4)</f>
        <v>0</v>
      </c>
      <c r="W4" s="82"/>
      <c r="X4" s="83"/>
      <c r="Y4" s="81" t="str">
        <f t="shared" ref="Y4:Y14" si="9">IF(X4="","",1)</f>
        <v/>
      </c>
      <c r="Z4" s="70">
        <f t="shared" ref="Z4:Z35" si="10">IF(W4=13,1,0)</f>
        <v>0</v>
      </c>
      <c r="AA4" s="70">
        <f t="shared" ref="AA4:AA13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34"/>
      <c r="BG4" s="34"/>
      <c r="BH4" s="96">
        <v>1</v>
      </c>
      <c r="BK4" s="96">
        <f>SUM(E4,E5,J4,J5,O4,O5,T4,T5,Y4,Y5,AD4,AD5,AI4,AI5,AN4,AN5,AS4,AS5,AX4,AX5,BC4,BC5)</f>
        <v>0</v>
      </c>
      <c r="BL4" s="96">
        <f>SUM(F4,F5,K4,K5,P4,P5,U4,U5,Z4,Z5,AE4,AE5,AJ4,AJ5,AO4,AO5,AT4,AT5,AY4,AY5,BD4,BD5)</f>
        <v>0</v>
      </c>
      <c r="BM4" s="96">
        <f>SUM(BE4,BE5,AZ4,AU4,AP4,AK4,AF4,AA4,V4,Q4,L4,G4,AZ5,AU5,AP5,AK5,AF5,AA5,V5,Q5,L5,G5)</f>
        <v>0</v>
      </c>
      <c r="BN4" s="7"/>
      <c r="BO4" s="7"/>
      <c r="BP4" s="7"/>
    </row>
    <row r="5" spans="1:68" ht="20.25" customHeight="1" x14ac:dyDescent="0.45">
      <c r="A5" s="98"/>
      <c r="B5" s="246"/>
      <c r="C5" s="199"/>
      <c r="D5" s="200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6" si="12">IF(I5="","",1)</f>
        <v/>
      </c>
      <c r="K5" s="75">
        <f t="shared" ref="K5:K36" si="13">IF(H5=13,1,0)</f>
        <v>0</v>
      </c>
      <c r="L5" s="76">
        <f t="shared" ref="L5:L36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5" si="15">IF(AC5="","",1)</f>
        <v/>
      </c>
      <c r="AE5" s="75">
        <f t="shared" ref="AE5:AE35" si="16">IF(AB5=13,1,0)</f>
        <v>0</v>
      </c>
      <c r="AF5" s="76">
        <f t="shared" ref="AF5:AF35" si="17">SUM(AB5-AC5)</f>
        <v>0</v>
      </c>
      <c r="AG5" s="103"/>
      <c r="AH5" s="104"/>
      <c r="AI5" s="108" t="str">
        <f t="shared" ref="AI5:AI35" si="18">IF(AH5="","",1)</f>
        <v/>
      </c>
      <c r="AJ5" s="75">
        <f t="shared" ref="AJ5:AJ35" si="19">IF(AG5=13,1,0)</f>
        <v>0</v>
      </c>
      <c r="AK5" s="76">
        <f t="shared" ref="AK5:AK35" si="20">SUM(AG5-AH5)</f>
        <v>0</v>
      </c>
      <c r="AL5" s="103"/>
      <c r="AM5" s="104"/>
      <c r="AN5" s="108" t="str">
        <f t="shared" ref="AN5:AN35" si="21">IF(AM5="","",1)</f>
        <v/>
      </c>
      <c r="AO5" s="75">
        <f t="shared" ref="AO5:AO35" si="22">IF(AL5=13,1,0)</f>
        <v>0</v>
      </c>
      <c r="AP5" s="76">
        <f t="shared" ref="AP5:AP35" si="23">SUM(AL5-AM5)</f>
        <v>0</v>
      </c>
      <c r="AQ5" s="103"/>
      <c r="AR5" s="104"/>
      <c r="AS5" s="108" t="str">
        <f t="shared" ref="AS5:AS35" si="24">IF(AR5="","",1)</f>
        <v/>
      </c>
      <c r="AT5" s="75">
        <f t="shared" ref="AT5:AT35" si="25">IF(AQ5=13,1,0)</f>
        <v>0</v>
      </c>
      <c r="AU5" s="76">
        <f t="shared" ref="AU5:AU35" si="26">SUM(AQ5-AR5)</f>
        <v>0</v>
      </c>
      <c r="AV5" s="109"/>
      <c r="AW5" s="110"/>
      <c r="AX5" s="81" t="str">
        <f t="shared" ref="AX5:AX36" si="27">IF(AW5="","",1)</f>
        <v/>
      </c>
      <c r="AY5" s="70">
        <f t="shared" ref="AY5:AY36" si="28">IF(AV5=13,1,0)</f>
        <v>0</v>
      </c>
      <c r="AZ5" s="71">
        <f t="shared" ref="AZ5:AZ36" si="29">SUM(AV5-AW5)</f>
        <v>0</v>
      </c>
      <c r="BA5" s="109"/>
      <c r="BB5" s="110"/>
      <c r="BC5" s="93" t="str">
        <f t="shared" ref="BC5:BC36" si="30">IF(BB5="","",1)</f>
        <v/>
      </c>
      <c r="BD5" s="94">
        <f t="shared" ref="BD5:BD36" si="31">IF(BA5=13,1,0)</f>
        <v>0</v>
      </c>
      <c r="BE5" s="95">
        <f t="shared" ref="BE5:BE36" si="32">SUM(BA5-BB5)</f>
        <v>0</v>
      </c>
      <c r="BF5" s="34"/>
      <c r="BG5" s="34"/>
      <c r="BH5" s="96">
        <v>2</v>
      </c>
      <c r="BK5" s="96">
        <f>SUM(E7,E8,O7,O8,J7,J8,T7,T8,Y7,Y8,AD7,AD8,AI7,AI8,AN7,AN8,AS7,AS8,AX7,AX8,BC7,BC8)</f>
        <v>0</v>
      </c>
      <c r="BL5" s="96">
        <f>SUM(BD7,BD8,AY7,AY8,AT7,AT8,AO7,AO8,AJ7,AJ8,AE7,AE8,Z7,Z8,U7,U8,P7,P8,K7,K8,F7,F8)</f>
        <v>0</v>
      </c>
      <c r="BM5" s="96">
        <f>SUM(BE7,BE8,AZ7,AZ8,AU7,AU8,AP7,AP8,AK7,AK8,AF7,AF8,AA7,AA8,V7,V8,Q7,Q8,L7,L8,G7,G8)</f>
        <v>0</v>
      </c>
      <c r="BN5" s="7"/>
      <c r="BO5" s="7"/>
      <c r="BP5" s="7"/>
    </row>
    <row r="6" spans="1:68" ht="15" customHeight="1" thickBot="1" x14ac:dyDescent="0.5">
      <c r="A6" s="111"/>
      <c r="B6" s="240"/>
      <c r="C6" s="201"/>
      <c r="D6" s="202"/>
      <c r="E6" s="39" t="str">
        <f t="shared" si="0"/>
        <v/>
      </c>
      <c r="F6" s="75">
        <f t="shared" si="1"/>
        <v>0</v>
      </c>
      <c r="G6" s="76">
        <f t="shared" si="2"/>
        <v>0</v>
      </c>
      <c r="H6" s="312">
        <v>42837</v>
      </c>
      <c r="I6" s="313"/>
      <c r="J6" s="74" t="str">
        <f t="shared" si="12"/>
        <v/>
      </c>
      <c r="K6" s="75">
        <f>IF(H6=13,1,0)</f>
        <v>0</v>
      </c>
      <c r="L6" s="76">
        <f>SUM(H6-I6)</f>
        <v>42837</v>
      </c>
      <c r="M6" s="299">
        <v>42851</v>
      </c>
      <c r="N6" s="310"/>
      <c r="O6" s="39" t="str">
        <f t="shared" si="3"/>
        <v/>
      </c>
      <c r="P6" s="70">
        <f t="shared" si="4"/>
        <v>0</v>
      </c>
      <c r="Q6" s="71">
        <f t="shared" si="5"/>
        <v>42851</v>
      </c>
      <c r="R6" s="299">
        <v>42872</v>
      </c>
      <c r="S6" s="300"/>
      <c r="T6" s="81" t="str">
        <f t="shared" si="6"/>
        <v/>
      </c>
      <c r="U6" s="70">
        <f t="shared" si="7"/>
        <v>0</v>
      </c>
      <c r="V6" s="71">
        <f t="shared" si="8"/>
        <v>42872</v>
      </c>
      <c r="W6" s="306">
        <v>42886</v>
      </c>
      <c r="X6" s="307"/>
      <c r="Y6" s="81" t="str">
        <f t="shared" si="9"/>
        <v/>
      </c>
      <c r="Z6" s="70">
        <f t="shared" si="10"/>
        <v>0</v>
      </c>
      <c r="AA6" s="70">
        <f t="shared" si="11"/>
        <v>42886</v>
      </c>
      <c r="AB6" s="301">
        <v>42900</v>
      </c>
      <c r="AC6" s="302"/>
      <c r="AD6" s="113" t="str">
        <f t="shared" si="15"/>
        <v/>
      </c>
      <c r="AE6" s="114">
        <f t="shared" si="16"/>
        <v>0</v>
      </c>
      <c r="AF6" s="115">
        <f t="shared" si="17"/>
        <v>42900</v>
      </c>
      <c r="AG6" s="299">
        <v>42914</v>
      </c>
      <c r="AH6" s="300"/>
      <c r="AI6" s="113" t="str">
        <f t="shared" si="18"/>
        <v/>
      </c>
      <c r="AJ6" s="114">
        <f t="shared" si="19"/>
        <v>0</v>
      </c>
      <c r="AK6" s="115">
        <f t="shared" si="20"/>
        <v>42914</v>
      </c>
      <c r="AL6" s="299">
        <v>42963</v>
      </c>
      <c r="AM6" s="300"/>
      <c r="AN6" s="113" t="str">
        <f t="shared" si="21"/>
        <v/>
      </c>
      <c r="AO6" s="114">
        <f t="shared" si="22"/>
        <v>0</v>
      </c>
      <c r="AP6" s="115">
        <f t="shared" si="23"/>
        <v>42963</v>
      </c>
      <c r="AQ6" s="299">
        <v>42977</v>
      </c>
      <c r="AR6" s="300"/>
      <c r="AS6" s="113" t="str">
        <f t="shared" si="24"/>
        <v/>
      </c>
      <c r="AT6" s="114">
        <f t="shared" si="25"/>
        <v>0</v>
      </c>
      <c r="AU6" s="115">
        <f t="shared" si="26"/>
        <v>42977</v>
      </c>
      <c r="AV6" s="308">
        <v>42991</v>
      </c>
      <c r="AW6" s="309"/>
      <c r="AX6" s="116" t="str">
        <f t="shared" si="27"/>
        <v/>
      </c>
      <c r="AY6" s="117">
        <f t="shared" si="28"/>
        <v>0</v>
      </c>
      <c r="AZ6" s="118">
        <f t="shared" si="29"/>
        <v>42991</v>
      </c>
      <c r="BA6" s="308"/>
      <c r="BB6" s="309"/>
      <c r="BC6" s="93" t="str">
        <f t="shared" si="30"/>
        <v/>
      </c>
      <c r="BD6" s="94">
        <f t="shared" si="31"/>
        <v>0</v>
      </c>
      <c r="BE6" s="95">
        <f t="shared" si="32"/>
        <v>0</v>
      </c>
      <c r="BF6" s="34"/>
      <c r="BG6" s="34"/>
      <c r="BH6" s="96">
        <v>3</v>
      </c>
      <c r="BK6" s="96">
        <f>SUM(E10,E11,J10,J11,O10,O11,T10,T11,Y10,Y11,AD10,AD11,AI10,AI11,AN10,AN11,AS10,AS11,AX10,AX11,BC10,BC11)</f>
        <v>0</v>
      </c>
      <c r="BL6" s="96">
        <f>SUM(F10,F11,K10,K11,P10,P11,U10,U11,Z10,Z11,AE10,AE11,AJ10,AJ11,AO10,AO11,AT10,AT11,AY10,AY11,BD10,BD11)</f>
        <v>0</v>
      </c>
      <c r="BM6" s="96">
        <f>SUM(G10,G11,L10,L11,Q10,Q11,V10,V11,AA10,AA11,AF10,AF11,AK10,AK11,AP10,AP11,AU10,AU11,AZ10,AZ11,BE10,BE11)</f>
        <v>0</v>
      </c>
      <c r="BN6" s="7"/>
      <c r="BO6" s="7"/>
      <c r="BP6" s="7"/>
    </row>
    <row r="7" spans="1:68" ht="18.75" customHeight="1" x14ac:dyDescent="0.45">
      <c r="A7" s="98">
        <v>2</v>
      </c>
      <c r="B7" s="242"/>
      <c r="C7" s="119"/>
      <c r="D7" s="120"/>
      <c r="E7" s="39" t="str">
        <f t="shared" si="0"/>
        <v/>
      </c>
      <c r="F7" s="70">
        <f t="shared" si="1"/>
        <v>0</v>
      </c>
      <c r="G7" s="71">
        <f t="shared" si="2"/>
        <v>0</v>
      </c>
      <c r="H7" s="197"/>
      <c r="I7" s="198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1"/>
      <c r="AC7" s="122"/>
      <c r="AD7" s="123" t="str">
        <f t="shared" si="15"/>
        <v/>
      </c>
      <c r="AE7" s="124">
        <f t="shared" si="16"/>
        <v>0</v>
      </c>
      <c r="AF7" s="125">
        <f t="shared" si="17"/>
        <v>0</v>
      </c>
      <c r="AG7" s="126"/>
      <c r="AH7" s="127"/>
      <c r="AI7" s="123" t="str">
        <f t="shared" si="18"/>
        <v/>
      </c>
      <c r="AJ7" s="124">
        <f t="shared" si="19"/>
        <v>0</v>
      </c>
      <c r="AK7" s="125">
        <f t="shared" si="20"/>
        <v>0</v>
      </c>
      <c r="AL7" s="126"/>
      <c r="AM7" s="127"/>
      <c r="AN7" s="123" t="str">
        <f t="shared" si="21"/>
        <v/>
      </c>
      <c r="AO7" s="124">
        <f t="shared" si="22"/>
        <v>0</v>
      </c>
      <c r="AP7" s="125">
        <f t="shared" si="23"/>
        <v>0</v>
      </c>
      <c r="AQ7" s="121"/>
      <c r="AR7" s="128"/>
      <c r="AS7" s="123" t="str">
        <f t="shared" si="24"/>
        <v/>
      </c>
      <c r="AT7" s="124">
        <f t="shared" si="25"/>
        <v>0</v>
      </c>
      <c r="AU7" s="125">
        <f t="shared" si="26"/>
        <v>0</v>
      </c>
      <c r="AV7" s="129"/>
      <c r="AW7" s="130"/>
      <c r="AX7" s="123" t="str">
        <f t="shared" si="27"/>
        <v/>
      </c>
      <c r="AY7" s="124">
        <f t="shared" si="28"/>
        <v>0</v>
      </c>
      <c r="AZ7" s="125">
        <f t="shared" si="29"/>
        <v>0</v>
      </c>
      <c r="BA7" s="129"/>
      <c r="BB7" s="130"/>
      <c r="BC7" s="93" t="str">
        <f t="shared" si="30"/>
        <v/>
      </c>
      <c r="BD7" s="94">
        <f t="shared" si="31"/>
        <v>0</v>
      </c>
      <c r="BE7" s="95">
        <f t="shared" si="32"/>
        <v>0</v>
      </c>
      <c r="BF7" s="34"/>
      <c r="BG7" s="34"/>
      <c r="BH7" s="96">
        <v>4</v>
      </c>
      <c r="BK7" s="96">
        <f>SUM(E13,E14,J13,J14,O13,O14,T13,T14,Y13,Y14,AD13,AD14,AI13,AI14,AN13,AN14,AS13,AS14,AX13,AX14,BC13,BC14)</f>
        <v>0</v>
      </c>
      <c r="BL7" s="96">
        <f>SUM(F13,F14,K13,K14,P13,P14,U13,U14,Z13,Z14,AE13,AE14,AJ13,AJ14,AO13,AO14,AT13,AT14,AY13,AY14,BD13,BD14)</f>
        <v>0</v>
      </c>
      <c r="BM7" s="96">
        <f>SUM(G13,G14,L13,L14,Q13,Q14,V13,V14,AA13,AA14,AF13,AF14,AK13,AK14,AP13,AP14,AU13,AU14,AZ13,AZ14,BE13,BE14)</f>
        <v>0</v>
      </c>
      <c r="BN7" s="7"/>
      <c r="BO7" s="7"/>
      <c r="BP7" s="7"/>
    </row>
    <row r="8" spans="1:68" ht="18.75" customHeight="1" x14ac:dyDescent="0.45">
      <c r="A8" s="98"/>
      <c r="B8" s="243"/>
      <c r="C8" s="99"/>
      <c r="D8" s="131"/>
      <c r="E8" s="39" t="str">
        <f t="shared" si="0"/>
        <v/>
      </c>
      <c r="F8" s="70">
        <f t="shared" si="1"/>
        <v>0</v>
      </c>
      <c r="G8" s="71">
        <f t="shared" si="2"/>
        <v>0</v>
      </c>
      <c r="H8" s="199"/>
      <c r="I8" s="200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1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/>
      <c r="BB8" s="107"/>
      <c r="BC8" s="93" t="str">
        <f t="shared" si="30"/>
        <v/>
      </c>
      <c r="BD8" s="94">
        <f t="shared" si="31"/>
        <v>0</v>
      </c>
      <c r="BE8" s="95">
        <f t="shared" si="32"/>
        <v>0</v>
      </c>
      <c r="BF8" s="34"/>
      <c r="BG8" s="34"/>
      <c r="BH8" s="96">
        <v>5</v>
      </c>
      <c r="BK8" s="96">
        <f>SUM(E16,E17,J16,J17,O16,O17,T16,T17,Y16,Y17,AD16,AD17,AI16,AI17,AN16,AN17,AS16,AS17,AX16,AX17,BC16:BC17)</f>
        <v>0</v>
      </c>
      <c r="BL8" s="96">
        <f>SUM(F16,F17,K16,K17,P16,P17,U16,U17,Z16,Z17,AE16,AE17,AJ16,AJ17,AO16,AO17,AT16,AT17,AY16,AY17,BD16,BD17)</f>
        <v>0</v>
      </c>
      <c r="BM8" s="96">
        <f>SUM(G16,G17,L16,L17,Q16,Q17,V16,V17,AA16,AA17,AF16,AF17,AK16,AK17,AP16,AP17,AU16,AU17,AZ16,AZ17,BE16,BE17)</f>
        <v>0</v>
      </c>
      <c r="BN8" s="7"/>
      <c r="BO8" s="7"/>
      <c r="BP8" s="7"/>
    </row>
    <row r="9" spans="1:68" ht="14.25" customHeight="1" thickBot="1" x14ac:dyDescent="0.5">
      <c r="A9" s="111"/>
      <c r="B9" s="244"/>
      <c r="C9" s="312">
        <v>42837</v>
      </c>
      <c r="D9" s="313"/>
      <c r="E9" s="39" t="str">
        <f t="shared" si="0"/>
        <v/>
      </c>
      <c r="F9" s="75">
        <f t="shared" si="1"/>
        <v>0</v>
      </c>
      <c r="G9" s="76">
        <f t="shared" si="2"/>
        <v>42837</v>
      </c>
      <c r="H9" s="201"/>
      <c r="I9" s="202"/>
      <c r="J9" s="39" t="str">
        <f t="shared" si="12"/>
        <v/>
      </c>
      <c r="K9" s="70">
        <f t="shared" si="13"/>
        <v>0</v>
      </c>
      <c r="L9" s="71">
        <f t="shared" si="14"/>
        <v>0</v>
      </c>
      <c r="M9" s="299">
        <v>42872</v>
      </c>
      <c r="N9" s="300"/>
      <c r="O9" s="39" t="str">
        <f t="shared" si="3"/>
        <v/>
      </c>
      <c r="P9" s="70">
        <f t="shared" si="4"/>
        <v>0</v>
      </c>
      <c r="Q9" s="71">
        <f t="shared" si="5"/>
        <v>42872</v>
      </c>
      <c r="R9" s="306">
        <v>42886</v>
      </c>
      <c r="S9" s="307"/>
      <c r="T9" s="81" t="str">
        <f t="shared" si="6"/>
        <v/>
      </c>
      <c r="U9" s="70">
        <f t="shared" si="7"/>
        <v>0</v>
      </c>
      <c r="V9" s="71">
        <f t="shared" si="8"/>
        <v>42886</v>
      </c>
      <c r="W9" s="301">
        <v>42900</v>
      </c>
      <c r="X9" s="302"/>
      <c r="Y9" s="81" t="str">
        <f t="shared" si="9"/>
        <v/>
      </c>
      <c r="Z9" s="70">
        <f t="shared" si="10"/>
        <v>0</v>
      </c>
      <c r="AA9" s="70">
        <f t="shared" si="11"/>
        <v>42900</v>
      </c>
      <c r="AB9" s="299">
        <v>42914</v>
      </c>
      <c r="AC9" s="300"/>
      <c r="AD9" s="133" t="str">
        <f t="shared" si="15"/>
        <v/>
      </c>
      <c r="AE9" s="60">
        <f t="shared" si="16"/>
        <v>0</v>
      </c>
      <c r="AF9" s="61">
        <f t="shared" si="17"/>
        <v>42914</v>
      </c>
      <c r="AG9" s="299">
        <v>42963</v>
      </c>
      <c r="AH9" s="300"/>
      <c r="AI9" s="133" t="str">
        <f t="shared" si="18"/>
        <v/>
      </c>
      <c r="AJ9" s="60">
        <f t="shared" si="19"/>
        <v>0</v>
      </c>
      <c r="AK9" s="61">
        <f t="shared" si="20"/>
        <v>42963</v>
      </c>
      <c r="AL9" s="299">
        <v>42977</v>
      </c>
      <c r="AM9" s="300"/>
      <c r="AN9" s="133" t="str">
        <f t="shared" si="21"/>
        <v/>
      </c>
      <c r="AO9" s="60">
        <f t="shared" si="22"/>
        <v>0</v>
      </c>
      <c r="AP9" s="61">
        <f t="shared" si="23"/>
        <v>42977</v>
      </c>
      <c r="AQ9" s="308">
        <v>42991</v>
      </c>
      <c r="AR9" s="309"/>
      <c r="AS9" s="133" t="str">
        <f t="shared" si="24"/>
        <v/>
      </c>
      <c r="AT9" s="60">
        <f t="shared" si="25"/>
        <v>0</v>
      </c>
      <c r="AU9" s="61">
        <f t="shared" si="26"/>
        <v>42991</v>
      </c>
      <c r="AV9" s="299">
        <v>42851</v>
      </c>
      <c r="AW9" s="310"/>
      <c r="AX9" s="133" t="str">
        <f t="shared" si="27"/>
        <v/>
      </c>
      <c r="AY9" s="60">
        <f t="shared" si="28"/>
        <v>0</v>
      </c>
      <c r="AZ9" s="61">
        <f t="shared" si="29"/>
        <v>42851</v>
      </c>
      <c r="BA9" s="325"/>
      <c r="BB9" s="326"/>
      <c r="BC9" s="93" t="str">
        <f t="shared" si="30"/>
        <v/>
      </c>
      <c r="BD9" s="94">
        <f t="shared" si="31"/>
        <v>0</v>
      </c>
      <c r="BE9" s="95">
        <f t="shared" si="32"/>
        <v>0</v>
      </c>
      <c r="BF9" s="34"/>
      <c r="BG9" s="34"/>
      <c r="BH9" s="96">
        <v>6</v>
      </c>
      <c r="BK9" s="96">
        <f>SUM(E19,E20,J19,J20,O19,O20,T19,T20,Y19,Y20,AD19,AD20,AI19,AI20,AN19,AN20,AS19,AS20,AX19,AX20,BC19,BC20)</f>
        <v>0</v>
      </c>
      <c r="BL9" s="96">
        <f>SUM(F19,F20,K19,K20,P19,P20,U19,U20,Z19,Z20,AE19,AE20,AJ19,AJ20,AO19,AO20,AT19,AT20,AY19,AY20,BD19,BD20)</f>
        <v>0</v>
      </c>
      <c r="BM9" s="96">
        <f>SUM(G19,G20,L19,L20,Q19,Q20,V19,V20,AA19,AA20,AF19,AF20,AK19,AK20,AP19,AP20,AU19,AU20,AZ19,AZ20,BE19,BE20)</f>
        <v>0</v>
      </c>
      <c r="BN9" s="7"/>
      <c r="BO9" s="7"/>
      <c r="BP9" s="7"/>
    </row>
    <row r="10" spans="1:68" ht="19.5" customHeight="1" x14ac:dyDescent="0.45">
      <c r="A10" s="134">
        <v>3</v>
      </c>
      <c r="B10" s="245"/>
      <c r="C10" s="119"/>
      <c r="D10" s="120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197"/>
      <c r="N10" s="203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9"/>
      <c r="AC10" s="120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9"/>
      <c r="AR10" s="135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/>
      <c r="AW10" s="85"/>
      <c r="AX10" s="92" t="str">
        <f t="shared" si="27"/>
        <v/>
      </c>
      <c r="AY10" s="30">
        <f t="shared" si="28"/>
        <v>0</v>
      </c>
      <c r="AZ10" s="31">
        <f t="shared" si="29"/>
        <v>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34"/>
      <c r="BG10" s="34"/>
      <c r="BH10" s="96">
        <v>7</v>
      </c>
      <c r="BK10" s="96">
        <f>SUM(E22,E23,J22,J23,O22,O23,T22,T23,Y22,Y23,AD22,AD23,AI22,AI23,AN22,AN23,AS22,AS23,AX22,AX23,BC22,BC23)</f>
        <v>0</v>
      </c>
      <c r="BL10" s="96">
        <f>SUM(F22,F23,K22,K23,P22,P23,U22,U23,Z22,Z23,AE22,AE23,AJ22,AJ23,AO22,AO23,AT22,AT23,AY22,AY23,BD22,BD23)</f>
        <v>0</v>
      </c>
      <c r="BM10" s="96">
        <f>SUM(G22,G23,L22,L23,Q22,Q23,V22,V23,AA22,AA23,AF22,AF23,AK22,AK23,AP22,AP23,AU22,AU23,AZ22,AZ23,BE22,BE23)</f>
        <v>0</v>
      </c>
      <c r="BN10" s="7"/>
      <c r="BO10" s="7"/>
      <c r="BP10" s="7"/>
    </row>
    <row r="11" spans="1:68" ht="18.75" customHeight="1" x14ac:dyDescent="0.45">
      <c r="A11" s="134" t="s">
        <v>26</v>
      </c>
      <c r="B11" s="246"/>
      <c r="C11" s="99"/>
      <c r="D11" s="131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199"/>
      <c r="N11" s="204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1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/>
      <c r="AW11" s="107"/>
      <c r="AX11" s="81" t="str">
        <f t="shared" si="27"/>
        <v/>
      </c>
      <c r="AY11" s="70">
        <f t="shared" si="28"/>
        <v>0</v>
      </c>
      <c r="AZ11" s="71">
        <f t="shared" si="29"/>
        <v>0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34"/>
      <c r="BG11" s="34"/>
      <c r="BH11" s="96">
        <v>8</v>
      </c>
      <c r="BK11" s="96">
        <f>SUM(E25,E26,J25,J26,O25,O26,T25,T26,Y25,Y26,AD25,AD26,AI25,AI26,AN25,AN26,AS25,AS26,AX25,AX26,BC25,BC26,)</f>
        <v>0</v>
      </c>
      <c r="BL11" s="96">
        <f>SUM(F25,F26,K25,K26,P25,P26,U25,U26,Z25,Z26,AE25,AE26,AJ25,AJ26,AO25,AO26,AT25,AT26,AY25,AY26,BD25,BD26)</f>
        <v>0</v>
      </c>
      <c r="BM11" s="96">
        <f>SUM(G25,G26,L25,L26,Q25,Q26,V25,V26,AA25,AA26,AF25,AF26,AK25,AK26,AP25,AP26,AU25,AU26,AZ25,AZ26,BE25,BE26)</f>
        <v>0</v>
      </c>
      <c r="BN11" s="7"/>
      <c r="BO11" s="7"/>
      <c r="BP11" s="7"/>
    </row>
    <row r="12" spans="1:68" ht="17.25" customHeight="1" thickBot="1" x14ac:dyDescent="0.5">
      <c r="A12" s="136"/>
      <c r="B12" s="244"/>
      <c r="C12" s="299">
        <v>42851</v>
      </c>
      <c r="D12" s="310"/>
      <c r="E12" s="74" t="str">
        <f t="shared" si="0"/>
        <v/>
      </c>
      <c r="F12" s="75">
        <f t="shared" si="1"/>
        <v>0</v>
      </c>
      <c r="G12" s="76">
        <f t="shared" si="2"/>
        <v>42851</v>
      </c>
      <c r="H12" s="299">
        <v>42872</v>
      </c>
      <c r="I12" s="300"/>
      <c r="J12" s="74" t="str">
        <f t="shared" si="12"/>
        <v/>
      </c>
      <c r="K12" s="75">
        <f t="shared" si="13"/>
        <v>0</v>
      </c>
      <c r="L12" s="76">
        <f t="shared" si="14"/>
        <v>42872</v>
      </c>
      <c r="M12" s="201"/>
      <c r="N12" s="205"/>
      <c r="O12" s="74" t="str">
        <f>IF(N12="","",1)</f>
        <v/>
      </c>
      <c r="P12" s="75">
        <f t="shared" si="4"/>
        <v>0</v>
      </c>
      <c r="Q12" s="76">
        <f t="shared" si="5"/>
        <v>0</v>
      </c>
      <c r="R12" s="301">
        <v>42900</v>
      </c>
      <c r="S12" s="302"/>
      <c r="T12" s="108" t="str">
        <f t="shared" si="6"/>
        <v/>
      </c>
      <c r="U12" s="75">
        <f t="shared" si="7"/>
        <v>0</v>
      </c>
      <c r="V12" s="76">
        <f t="shared" si="8"/>
        <v>42900</v>
      </c>
      <c r="W12" s="299">
        <v>42914</v>
      </c>
      <c r="X12" s="300"/>
      <c r="Y12" s="108" t="str">
        <f t="shared" si="9"/>
        <v/>
      </c>
      <c r="Z12" s="75">
        <f t="shared" si="10"/>
        <v>0</v>
      </c>
      <c r="AA12" s="75">
        <f t="shared" si="11"/>
        <v>42914</v>
      </c>
      <c r="AB12" s="299">
        <v>42963</v>
      </c>
      <c r="AC12" s="300"/>
      <c r="AD12" s="113" t="str">
        <f t="shared" si="15"/>
        <v/>
      </c>
      <c r="AE12" s="114">
        <f t="shared" si="16"/>
        <v>0</v>
      </c>
      <c r="AF12" s="115">
        <f t="shared" si="17"/>
        <v>42963</v>
      </c>
      <c r="AG12" s="299">
        <v>42977</v>
      </c>
      <c r="AH12" s="300"/>
      <c r="AI12" s="113" t="str">
        <f t="shared" si="18"/>
        <v/>
      </c>
      <c r="AJ12" s="114">
        <f t="shared" si="19"/>
        <v>0</v>
      </c>
      <c r="AK12" s="115">
        <f t="shared" si="20"/>
        <v>42977</v>
      </c>
      <c r="AL12" s="308">
        <v>42991</v>
      </c>
      <c r="AM12" s="309"/>
      <c r="AN12" s="113" t="str">
        <f t="shared" si="21"/>
        <v/>
      </c>
      <c r="AO12" s="114">
        <f t="shared" si="22"/>
        <v>0</v>
      </c>
      <c r="AP12" s="115">
        <f t="shared" si="23"/>
        <v>42991</v>
      </c>
      <c r="AQ12" s="312">
        <v>42837</v>
      </c>
      <c r="AR12" s="313"/>
      <c r="AS12" s="113" t="str">
        <f t="shared" si="24"/>
        <v/>
      </c>
      <c r="AT12" s="114">
        <f t="shared" si="25"/>
        <v>0</v>
      </c>
      <c r="AU12" s="115">
        <f t="shared" si="26"/>
        <v>42837</v>
      </c>
      <c r="AV12" s="306">
        <v>42886</v>
      </c>
      <c r="AW12" s="307"/>
      <c r="AX12" s="116" t="str">
        <f t="shared" si="27"/>
        <v/>
      </c>
      <c r="AY12" s="117">
        <f t="shared" si="28"/>
        <v>0</v>
      </c>
      <c r="AZ12" s="118">
        <f t="shared" si="29"/>
        <v>42886</v>
      </c>
      <c r="BA12" s="323"/>
      <c r="BB12" s="324"/>
      <c r="BC12" s="93" t="str">
        <f t="shared" si="30"/>
        <v/>
      </c>
      <c r="BD12" s="94">
        <f t="shared" si="31"/>
        <v>0</v>
      </c>
      <c r="BE12" s="95">
        <f t="shared" si="32"/>
        <v>0</v>
      </c>
      <c r="BF12" s="34"/>
      <c r="BG12" s="34"/>
      <c r="BH12" s="96">
        <v>9</v>
      </c>
      <c r="BK12" s="96">
        <f>SUM(E28,E29,J28,J29,O28,O29,T28,T29,Y28,Y29,AD28,AD29,AI28,AI29,AN28,AN29,AS28,AS29,AX28,AX29,BC28,BC29)</f>
        <v>0</v>
      </c>
      <c r="BL12" s="96">
        <f>SUM(F28,F29,K28,K29,P28,P29,U28,U29,Z28,Z29,AE28,AE29,AJ28,AJ29,AO28,AO29,AT28,AT29,AY28,AY29,BD28,BD29)</f>
        <v>0</v>
      </c>
      <c r="BM12" s="96">
        <f>SUM(G28,G29,L28,L29,Q28,Q29,V28,V29,AA28,AA29,AF28,AF29,AK28,AK29,AP28,AP29,AU28,AU29,AZ28,AZ29,BE28,BE29)</f>
        <v>0</v>
      </c>
      <c r="BN12" s="7"/>
      <c r="BO12" s="7"/>
      <c r="BP12" s="7"/>
    </row>
    <row r="13" spans="1:68" ht="19.8" x14ac:dyDescent="0.45">
      <c r="A13" s="98">
        <v>4</v>
      </c>
      <c r="B13" s="239"/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197"/>
      <c r="S13" s="198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1"/>
      <c r="AC13" s="122"/>
      <c r="AD13" s="123" t="str">
        <f t="shared" si="15"/>
        <v/>
      </c>
      <c r="AE13" s="124">
        <f t="shared" si="16"/>
        <v>0</v>
      </c>
      <c r="AF13" s="125">
        <f t="shared" si="17"/>
        <v>0</v>
      </c>
      <c r="AG13" s="126"/>
      <c r="AH13" s="127"/>
      <c r="AI13" s="123" t="str">
        <f t="shared" si="18"/>
        <v/>
      </c>
      <c r="AJ13" s="124">
        <f t="shared" si="19"/>
        <v>0</v>
      </c>
      <c r="AK13" s="125">
        <f t="shared" si="20"/>
        <v>0</v>
      </c>
      <c r="AL13" s="126"/>
      <c r="AM13" s="127"/>
      <c r="AN13" s="123" t="str">
        <f t="shared" si="21"/>
        <v/>
      </c>
      <c r="AO13" s="124">
        <f t="shared" si="22"/>
        <v>0</v>
      </c>
      <c r="AP13" s="125">
        <f t="shared" si="23"/>
        <v>0</v>
      </c>
      <c r="AQ13" s="129"/>
      <c r="AR13" s="137"/>
      <c r="AS13" s="123" t="str">
        <f t="shared" si="24"/>
        <v/>
      </c>
      <c r="AT13" s="124">
        <f t="shared" si="25"/>
        <v>0</v>
      </c>
      <c r="AU13" s="125">
        <f t="shared" si="26"/>
        <v>0</v>
      </c>
      <c r="AV13" s="129"/>
      <c r="AW13" s="130"/>
      <c r="AX13" s="123" t="str">
        <f t="shared" si="27"/>
        <v/>
      </c>
      <c r="AY13" s="124">
        <f t="shared" si="28"/>
        <v>0</v>
      </c>
      <c r="AZ13" s="125">
        <f t="shared" si="29"/>
        <v>0</v>
      </c>
      <c r="BA13" s="129"/>
      <c r="BB13" s="130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34"/>
      <c r="BG13" s="34"/>
      <c r="BH13" s="96">
        <v>10</v>
      </c>
      <c r="BK13" s="96">
        <f>SUM(E31,E32,J31,J32,O31,O32,T31,T32,Y31,Y32,AD31,AD32,AI31,AI32,AN31,AN32,AS31,AS32,AX31,AX32,BC31,BC32)</f>
        <v>0</v>
      </c>
      <c r="BL13" s="96">
        <f>SUM(F31,F32,K31,K32,P31,P32,U31,U32,Z31,Z32,AE31,AE32,AJ31,AJ32,AO31,AO32,AT31,AT32,AY31,AY32,BD31,BD32)</f>
        <v>0</v>
      </c>
      <c r="BM13" s="96">
        <f>SUM(G31,G32,L31,L32,Q31,Q32,V31,V32,AA31,AA32,AF31,AF32,AK31,AK32,AP31,AP32,AU31,AU32,AZ31,AZ32,BE31,BE32)</f>
        <v>0</v>
      </c>
      <c r="BN13" s="7"/>
      <c r="BO13" s="7"/>
      <c r="BP13" s="7"/>
    </row>
    <row r="14" spans="1:68" ht="19.8" x14ac:dyDescent="0.45">
      <c r="A14" s="98" t="s">
        <v>26</v>
      </c>
      <c r="B14" s="240"/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206"/>
      <c r="S14" s="200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>SUM(W14-X14)</f>
        <v>0</v>
      </c>
      <c r="AB14" s="99"/>
      <c r="AC14" s="131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34"/>
      <c r="BG14" s="34"/>
      <c r="BH14" s="96">
        <v>11</v>
      </c>
      <c r="BI14" s="97">
        <f>B34</f>
        <v>0</v>
      </c>
      <c r="BJ14" s="97">
        <f>B35</f>
        <v>0</v>
      </c>
      <c r="BK14" s="96">
        <f>SUM(E34,E35,J34,J35,O34,O35,T34,T35,Y34,Y35,AD34,AD35,AI34,AI35,AN34,AN35,AS34,AS35,AX34,AX35,BC34,BC35)</f>
        <v>0</v>
      </c>
      <c r="BL14" s="96">
        <f>SUM(F34,F35,K34,K35,P34,P35,U34,U35,Z34,Z35,AE34,AE35,AJ34,AJ35,AO34,AO35,AT34,AT35,AY34,AY35,BD34,BD35)</f>
        <v>0</v>
      </c>
      <c r="BM14" s="96">
        <f>SUM(G34,G35,L34,L35,Q34,Q35,V34,V35,AA34,AA35,AF34,AF35,AK34,AK35,AP34,AP35,AU34,AU35,AZ34,AZ35,BE34,BE35)</f>
        <v>0</v>
      </c>
      <c r="BN14" s="7"/>
      <c r="BO14" s="7"/>
      <c r="BP14" s="7"/>
    </row>
    <row r="15" spans="1:68" ht="15" customHeight="1" thickBot="1" x14ac:dyDescent="0.5">
      <c r="A15" s="111"/>
      <c r="B15" s="241"/>
      <c r="C15" s="299">
        <v>42872</v>
      </c>
      <c r="D15" s="300"/>
      <c r="E15" s="74" t="str">
        <f t="shared" si="0"/>
        <v/>
      </c>
      <c r="F15" s="75">
        <f t="shared" si="1"/>
        <v>0</v>
      </c>
      <c r="G15" s="76">
        <f t="shared" si="2"/>
        <v>42872</v>
      </c>
      <c r="H15" s="306">
        <v>42886</v>
      </c>
      <c r="I15" s="307"/>
      <c r="J15" s="74"/>
      <c r="K15" s="75"/>
      <c r="L15" s="76"/>
      <c r="M15" s="301">
        <v>42900</v>
      </c>
      <c r="N15" s="302"/>
      <c r="O15" s="74"/>
      <c r="P15" s="75"/>
      <c r="Q15" s="76"/>
      <c r="R15" s="201"/>
      <c r="S15" s="202"/>
      <c r="T15" s="108"/>
      <c r="U15" s="75"/>
      <c r="V15" s="76"/>
      <c r="W15" s="299">
        <v>42963</v>
      </c>
      <c r="X15" s="300"/>
      <c r="Y15" s="108"/>
      <c r="Z15" s="75"/>
      <c r="AA15" s="75"/>
      <c r="AB15" s="299">
        <v>42977</v>
      </c>
      <c r="AC15" s="300"/>
      <c r="AD15" s="138"/>
      <c r="AE15" s="139"/>
      <c r="AF15" s="140"/>
      <c r="AG15" s="308">
        <v>42991</v>
      </c>
      <c r="AH15" s="309"/>
      <c r="AI15" s="138"/>
      <c r="AJ15" s="139"/>
      <c r="AK15" s="140"/>
      <c r="AL15" s="312">
        <v>42837</v>
      </c>
      <c r="AM15" s="313"/>
      <c r="AN15" s="138"/>
      <c r="AO15" s="139"/>
      <c r="AP15" s="140"/>
      <c r="AQ15" s="299">
        <v>42851</v>
      </c>
      <c r="AR15" s="310"/>
      <c r="AS15" s="138"/>
      <c r="AT15" s="139"/>
      <c r="AU15" s="140"/>
      <c r="AV15" s="299">
        <v>42914</v>
      </c>
      <c r="AW15" s="300"/>
      <c r="AX15" s="133"/>
      <c r="AY15" s="60"/>
      <c r="AZ15" s="61"/>
      <c r="BA15" s="299"/>
      <c r="BB15" s="300"/>
      <c r="BC15" s="93" t="str">
        <f t="shared" si="30"/>
        <v/>
      </c>
      <c r="BD15" s="94">
        <f t="shared" si="31"/>
        <v>0</v>
      </c>
      <c r="BE15" s="95">
        <f t="shared" si="32"/>
        <v>0</v>
      </c>
      <c r="BF15" s="34"/>
      <c r="BG15" s="34"/>
      <c r="BH15" s="8"/>
      <c r="BI15" s="141"/>
      <c r="BJ15" s="141"/>
      <c r="BK15" s="142"/>
      <c r="BL15" s="142"/>
      <c r="BM15" s="142"/>
      <c r="BN15" s="7"/>
      <c r="BO15" s="7"/>
      <c r="BP15" s="7"/>
    </row>
    <row r="16" spans="1:68" ht="19.8" x14ac:dyDescent="0.45">
      <c r="A16" s="98">
        <v>5</v>
      </c>
      <c r="B16" s="239"/>
      <c r="C16" s="129"/>
      <c r="D16" s="143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197"/>
      <c r="X16" s="203"/>
      <c r="Y16" s="81" t="str">
        <f t="shared" ref="Y16:Y35" si="33">IF(X16="","",1)</f>
        <v/>
      </c>
      <c r="Z16" s="70">
        <f t="shared" si="10"/>
        <v>0</v>
      </c>
      <c r="AA16" s="70">
        <f t="shared" ref="AA16" si="34">SUM(W16-X16)</f>
        <v>0</v>
      </c>
      <c r="AB16" s="119"/>
      <c r="AC16" s="120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/>
      <c r="AM16" s="73"/>
      <c r="AN16" s="92" t="str">
        <f t="shared" si="21"/>
        <v/>
      </c>
      <c r="AO16" s="30">
        <f t="shared" si="22"/>
        <v>0</v>
      </c>
      <c r="AP16" s="31">
        <f t="shared" si="23"/>
        <v>0</v>
      </c>
      <c r="AQ16" s="119"/>
      <c r="AR16" s="135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34"/>
      <c r="BG16" s="34"/>
      <c r="BH16" s="8"/>
      <c r="BI16" s="141"/>
      <c r="BJ16" s="141"/>
      <c r="BK16" s="142"/>
      <c r="BL16" s="142"/>
      <c r="BM16" s="142"/>
      <c r="BN16" s="7"/>
      <c r="BO16" s="7"/>
      <c r="BP16" s="7"/>
    </row>
    <row r="17" spans="1:68" ht="19.8" x14ac:dyDescent="0.45">
      <c r="A17" s="98" t="s">
        <v>26</v>
      </c>
      <c r="B17" s="240"/>
      <c r="C17" s="103"/>
      <c r="D17" s="144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199"/>
      <c r="X17" s="204"/>
      <c r="Y17" s="81" t="str">
        <f t="shared" si="33"/>
        <v/>
      </c>
      <c r="Z17" s="70">
        <f t="shared" si="10"/>
        <v>0</v>
      </c>
      <c r="AA17" s="70">
        <f>SUM(W17-X17)</f>
        <v>0</v>
      </c>
      <c r="AB17" s="99"/>
      <c r="AC17" s="131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/>
      <c r="AM17" s="100"/>
      <c r="AN17" s="81" t="str">
        <f t="shared" si="21"/>
        <v/>
      </c>
      <c r="AO17" s="70">
        <f t="shared" si="22"/>
        <v>0</v>
      </c>
      <c r="AP17" s="71">
        <f t="shared" si="23"/>
        <v>0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34"/>
      <c r="BG17" s="34"/>
      <c r="BH17" s="317" t="s">
        <v>28</v>
      </c>
      <c r="BI17" s="318"/>
      <c r="BJ17" s="318"/>
      <c r="BK17" s="318"/>
      <c r="BL17" s="318"/>
      <c r="BM17" s="319"/>
      <c r="BN17" s="7"/>
      <c r="BO17" s="7"/>
      <c r="BP17" s="7"/>
    </row>
    <row r="18" spans="1:68" ht="15" customHeight="1" thickBot="1" x14ac:dyDescent="0.5">
      <c r="A18" s="111"/>
      <c r="B18" s="241"/>
      <c r="C18" s="306">
        <v>42886</v>
      </c>
      <c r="D18" s="307"/>
      <c r="E18" s="74" t="str">
        <f t="shared" si="0"/>
        <v/>
      </c>
      <c r="F18" s="75">
        <f t="shared" si="1"/>
        <v>0</v>
      </c>
      <c r="G18" s="76">
        <f t="shared" si="2"/>
        <v>42886</v>
      </c>
      <c r="H18" s="301">
        <v>42900</v>
      </c>
      <c r="I18" s="302"/>
      <c r="J18" s="74"/>
      <c r="K18" s="75"/>
      <c r="L18" s="76"/>
      <c r="M18" s="299">
        <v>42914</v>
      </c>
      <c r="N18" s="300"/>
      <c r="O18" s="74"/>
      <c r="P18" s="75"/>
      <c r="Q18" s="76"/>
      <c r="R18" s="299">
        <v>42963</v>
      </c>
      <c r="S18" s="300"/>
      <c r="T18" s="108"/>
      <c r="U18" s="75"/>
      <c r="V18" s="76"/>
      <c r="W18" s="201"/>
      <c r="X18" s="205"/>
      <c r="Y18" s="108"/>
      <c r="Z18" s="75"/>
      <c r="AA18" s="75"/>
      <c r="AB18" s="308">
        <v>42991</v>
      </c>
      <c r="AC18" s="309"/>
      <c r="AD18" s="113"/>
      <c r="AE18" s="114"/>
      <c r="AF18" s="115"/>
      <c r="AG18" s="312">
        <v>42837</v>
      </c>
      <c r="AH18" s="313"/>
      <c r="AI18" s="113"/>
      <c r="AJ18" s="114"/>
      <c r="AK18" s="115"/>
      <c r="AL18" s="299">
        <v>42851</v>
      </c>
      <c r="AM18" s="310"/>
      <c r="AN18" s="113"/>
      <c r="AO18" s="114"/>
      <c r="AP18" s="115"/>
      <c r="AQ18" s="299">
        <v>42872</v>
      </c>
      <c r="AR18" s="300"/>
      <c r="AS18" s="113"/>
      <c r="AT18" s="114"/>
      <c r="AU18" s="115"/>
      <c r="AV18" s="299">
        <v>42977</v>
      </c>
      <c r="AW18" s="300"/>
      <c r="AX18" s="116"/>
      <c r="AY18" s="117"/>
      <c r="AZ18" s="118"/>
      <c r="BA18" s="301"/>
      <c r="BB18" s="302"/>
      <c r="BC18" s="93" t="str">
        <f t="shared" si="30"/>
        <v/>
      </c>
      <c r="BD18" s="94">
        <f t="shared" si="31"/>
        <v>0</v>
      </c>
      <c r="BE18" s="95">
        <f t="shared" si="32"/>
        <v>0</v>
      </c>
      <c r="BF18" s="34"/>
      <c r="BG18" s="34"/>
      <c r="BH18" s="320"/>
      <c r="BI18" s="321"/>
      <c r="BJ18" s="321"/>
      <c r="BK18" s="321"/>
      <c r="BL18" s="321"/>
      <c r="BM18" s="322"/>
      <c r="BN18" s="7"/>
      <c r="BO18" s="7"/>
      <c r="BP18" s="7"/>
    </row>
    <row r="19" spans="1:68" ht="17.25" customHeight="1" x14ac:dyDescent="0.5">
      <c r="A19" s="98">
        <v>6</v>
      </c>
      <c r="B19" s="239"/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3"/>
        <v/>
      </c>
      <c r="Z19" s="70">
        <f t="shared" si="10"/>
        <v>0</v>
      </c>
      <c r="AA19" s="70">
        <f t="shared" ref="AA19:AA35" si="35">SUM(W19-X19)</f>
        <v>0</v>
      </c>
      <c r="AB19" s="199"/>
      <c r="AC19" s="200"/>
      <c r="AD19" s="123" t="str">
        <f t="shared" si="15"/>
        <v/>
      </c>
      <c r="AE19" s="124">
        <f t="shared" si="16"/>
        <v>0</v>
      </c>
      <c r="AF19" s="125">
        <f t="shared" si="17"/>
        <v>0</v>
      </c>
      <c r="AG19" s="126"/>
      <c r="AH19" s="127"/>
      <c r="AI19" s="123" t="str">
        <f t="shared" si="18"/>
        <v/>
      </c>
      <c r="AJ19" s="124">
        <f t="shared" si="19"/>
        <v>0</v>
      </c>
      <c r="AK19" s="125">
        <f t="shared" si="20"/>
        <v>0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34"/>
      <c r="BG19" s="34"/>
      <c r="BH19" s="145" t="s">
        <v>29</v>
      </c>
      <c r="BI19" s="146" t="s">
        <v>19</v>
      </c>
      <c r="BJ19" s="147" t="s">
        <v>20</v>
      </c>
      <c r="BK19" s="148" t="s">
        <v>22</v>
      </c>
      <c r="BL19" s="148" t="s">
        <v>23</v>
      </c>
      <c r="BM19" s="149" t="s">
        <v>24</v>
      </c>
      <c r="BN19" s="7"/>
      <c r="BO19" s="7"/>
      <c r="BP19" s="7"/>
    </row>
    <row r="20" spans="1:68" ht="18.75" customHeight="1" x14ac:dyDescent="0.45">
      <c r="A20" s="98" t="s">
        <v>26</v>
      </c>
      <c r="B20" s="240"/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3"/>
        <v/>
      </c>
      <c r="Z20" s="70">
        <f t="shared" si="10"/>
        <v>0</v>
      </c>
      <c r="AA20" s="70">
        <f t="shared" si="35"/>
        <v>0</v>
      </c>
      <c r="AB20" s="199"/>
      <c r="AC20" s="200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/>
      <c r="AH20" s="104"/>
      <c r="AI20" s="81" t="str">
        <f t="shared" si="18"/>
        <v/>
      </c>
      <c r="AJ20" s="70">
        <f t="shared" si="19"/>
        <v>0</v>
      </c>
      <c r="AK20" s="71">
        <f t="shared" si="20"/>
        <v>0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34"/>
      <c r="BG20" s="34"/>
      <c r="BH20" s="150"/>
      <c r="BI20" s="151"/>
      <c r="BJ20" s="151"/>
      <c r="BK20" s="65"/>
      <c r="BL20" s="65"/>
      <c r="BM20" s="65"/>
      <c r="BN20" s="7"/>
      <c r="BO20" s="7"/>
      <c r="BP20" s="7"/>
    </row>
    <row r="21" spans="1:68" ht="15" customHeight="1" thickBot="1" x14ac:dyDescent="0.5">
      <c r="A21" s="111"/>
      <c r="B21" s="241"/>
      <c r="C21" s="301">
        <v>42900</v>
      </c>
      <c r="D21" s="302"/>
      <c r="E21" s="74" t="str">
        <f t="shared" si="0"/>
        <v/>
      </c>
      <c r="F21" s="75">
        <f t="shared" si="1"/>
        <v>0</v>
      </c>
      <c r="G21" s="76">
        <f t="shared" si="2"/>
        <v>42900</v>
      </c>
      <c r="H21" s="299">
        <v>42914</v>
      </c>
      <c r="I21" s="300"/>
      <c r="J21" s="74"/>
      <c r="K21" s="75"/>
      <c r="L21" s="76"/>
      <c r="M21" s="299">
        <v>42963</v>
      </c>
      <c r="N21" s="300"/>
      <c r="O21" s="74"/>
      <c r="P21" s="75"/>
      <c r="Q21" s="76"/>
      <c r="R21" s="299">
        <v>42977</v>
      </c>
      <c r="S21" s="300"/>
      <c r="T21" s="108"/>
      <c r="U21" s="75"/>
      <c r="V21" s="76"/>
      <c r="W21" s="308">
        <v>42991</v>
      </c>
      <c r="X21" s="309"/>
      <c r="Y21" s="108"/>
      <c r="Z21" s="75"/>
      <c r="AA21" s="75"/>
      <c r="AB21" s="201"/>
      <c r="AC21" s="202"/>
      <c r="AD21" s="108"/>
      <c r="AE21" s="75"/>
      <c r="AF21" s="76"/>
      <c r="AG21" s="299">
        <v>42851</v>
      </c>
      <c r="AH21" s="310"/>
      <c r="AI21" s="108"/>
      <c r="AJ21" s="75"/>
      <c r="AK21" s="76"/>
      <c r="AL21" s="299">
        <v>42872</v>
      </c>
      <c r="AM21" s="300"/>
      <c r="AN21" s="113"/>
      <c r="AO21" s="114"/>
      <c r="AP21" s="115"/>
      <c r="AQ21" s="306">
        <v>42886</v>
      </c>
      <c r="AR21" s="307"/>
      <c r="AS21" s="113"/>
      <c r="AT21" s="114"/>
      <c r="AU21" s="115"/>
      <c r="AV21" s="312">
        <v>42837</v>
      </c>
      <c r="AW21" s="313"/>
      <c r="AX21" s="116"/>
      <c r="AY21" s="117"/>
      <c r="AZ21" s="118"/>
      <c r="BA21" s="306"/>
      <c r="BB21" s="316"/>
      <c r="BC21" s="93" t="str">
        <f t="shared" si="30"/>
        <v/>
      </c>
      <c r="BD21" s="94">
        <f t="shared" si="31"/>
        <v>0</v>
      </c>
      <c r="BE21" s="95">
        <f t="shared" si="32"/>
        <v>0</v>
      </c>
      <c r="BF21" s="34"/>
      <c r="BG21" s="34"/>
      <c r="BH21" s="150"/>
      <c r="BI21" s="152"/>
      <c r="BJ21" s="152"/>
      <c r="BK21" s="153"/>
      <c r="BL21" s="153"/>
      <c r="BM21" s="153"/>
      <c r="BN21" s="7"/>
      <c r="BO21" s="7"/>
      <c r="BP21" s="7"/>
    </row>
    <row r="22" spans="1:68" ht="19.8" x14ac:dyDescent="0.45">
      <c r="A22" s="98">
        <v>7</v>
      </c>
      <c r="B22" s="239"/>
      <c r="C22" s="84"/>
      <c r="D22" s="85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3"/>
        <v/>
      </c>
      <c r="Z22" s="70">
        <f t="shared" si="10"/>
        <v>0</v>
      </c>
      <c r="AA22" s="70">
        <f t="shared" si="35"/>
        <v>0</v>
      </c>
      <c r="AB22" s="84"/>
      <c r="AC22" s="85"/>
      <c r="AD22" s="81" t="str">
        <f t="shared" si="15"/>
        <v/>
      </c>
      <c r="AE22" s="70">
        <f t="shared" si="16"/>
        <v>0</v>
      </c>
      <c r="AF22" s="71">
        <f t="shared" si="17"/>
        <v>0</v>
      </c>
      <c r="AG22" s="197"/>
      <c r="AH22" s="198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34"/>
      <c r="BG22" s="34"/>
      <c r="BH22" s="150"/>
      <c r="BI22" s="154"/>
      <c r="BJ22" s="154"/>
      <c r="BK22" s="65"/>
      <c r="BL22" s="65"/>
      <c r="BM22" s="65"/>
      <c r="BN22" s="7"/>
      <c r="BO22" s="7"/>
      <c r="BP22" s="7"/>
    </row>
    <row r="23" spans="1:68" ht="19.8" x14ac:dyDescent="0.45">
      <c r="A23" s="98" t="s">
        <v>26</v>
      </c>
      <c r="B23" s="240"/>
      <c r="C23" s="103"/>
      <c r="D23" s="107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3"/>
        <v/>
      </c>
      <c r="Z23" s="70">
        <f t="shared" si="10"/>
        <v>0</v>
      </c>
      <c r="AA23" s="70">
        <f t="shared" si="35"/>
        <v>0</v>
      </c>
      <c r="AB23" s="103"/>
      <c r="AC23" s="107"/>
      <c r="AD23" s="81" t="str">
        <f t="shared" si="15"/>
        <v/>
      </c>
      <c r="AE23" s="70">
        <f t="shared" si="16"/>
        <v>0</v>
      </c>
      <c r="AF23" s="71">
        <f t="shared" si="17"/>
        <v>0</v>
      </c>
      <c r="AG23" s="199"/>
      <c r="AH23" s="200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34"/>
      <c r="BG23" s="34"/>
      <c r="BH23" s="150"/>
      <c r="BI23" s="151"/>
      <c r="BJ23" s="151"/>
      <c r="BK23" s="65"/>
      <c r="BL23" s="65"/>
      <c r="BM23" s="65"/>
      <c r="BN23" s="7"/>
      <c r="BO23" s="7"/>
      <c r="BP23" s="7"/>
    </row>
    <row r="24" spans="1:68" ht="16.5" customHeight="1" thickBot="1" x14ac:dyDescent="0.5">
      <c r="A24" s="111"/>
      <c r="B24" s="241"/>
      <c r="C24" s="299">
        <v>42914</v>
      </c>
      <c r="D24" s="300"/>
      <c r="E24" s="74" t="str">
        <f t="shared" si="0"/>
        <v/>
      </c>
      <c r="F24" s="75">
        <f t="shared" si="1"/>
        <v>0</v>
      </c>
      <c r="G24" s="76">
        <f t="shared" si="2"/>
        <v>42914</v>
      </c>
      <c r="H24" s="299">
        <v>42963</v>
      </c>
      <c r="I24" s="300"/>
      <c r="J24" s="74"/>
      <c r="K24" s="75"/>
      <c r="L24" s="76"/>
      <c r="M24" s="299">
        <v>42977</v>
      </c>
      <c r="N24" s="300"/>
      <c r="O24" s="74"/>
      <c r="P24" s="75"/>
      <c r="Q24" s="76"/>
      <c r="R24" s="308">
        <v>42991</v>
      </c>
      <c r="S24" s="309"/>
      <c r="T24" s="108"/>
      <c r="U24" s="75"/>
      <c r="V24" s="76"/>
      <c r="W24" s="312">
        <v>42837</v>
      </c>
      <c r="X24" s="313"/>
      <c r="Y24" s="108"/>
      <c r="Z24" s="75"/>
      <c r="AA24" s="75"/>
      <c r="AB24" s="299">
        <v>42851</v>
      </c>
      <c r="AC24" s="310"/>
      <c r="AD24" s="108"/>
      <c r="AE24" s="75"/>
      <c r="AF24" s="76"/>
      <c r="AG24" s="201"/>
      <c r="AH24" s="202"/>
      <c r="AI24" s="108"/>
      <c r="AJ24" s="75"/>
      <c r="AK24" s="76"/>
      <c r="AL24" s="306">
        <v>42886</v>
      </c>
      <c r="AM24" s="307"/>
      <c r="AN24" s="113"/>
      <c r="AO24" s="114"/>
      <c r="AP24" s="115"/>
      <c r="AQ24" s="301">
        <v>42900</v>
      </c>
      <c r="AR24" s="302"/>
      <c r="AS24" s="113"/>
      <c r="AT24" s="114"/>
      <c r="AU24" s="115"/>
      <c r="AV24" s="299">
        <v>42872</v>
      </c>
      <c r="AW24" s="300"/>
      <c r="AX24" s="116"/>
      <c r="AY24" s="117"/>
      <c r="AZ24" s="118"/>
      <c r="BA24" s="301"/>
      <c r="BB24" s="302"/>
      <c r="BC24" s="93" t="str">
        <f t="shared" si="30"/>
        <v/>
      </c>
      <c r="BD24" s="94">
        <f t="shared" si="31"/>
        <v>0</v>
      </c>
      <c r="BE24" s="95">
        <f t="shared" si="32"/>
        <v>0</v>
      </c>
      <c r="BF24" s="34"/>
      <c r="BG24" s="34"/>
      <c r="BH24" s="150"/>
      <c r="BI24" s="151"/>
      <c r="BJ24" s="151"/>
      <c r="BK24" s="65"/>
      <c r="BL24" s="65"/>
      <c r="BM24" s="65"/>
      <c r="BN24" s="7"/>
      <c r="BO24" s="7"/>
      <c r="BP24" s="7"/>
    </row>
    <row r="25" spans="1:68" ht="18.75" customHeight="1" x14ac:dyDescent="0.45">
      <c r="A25" s="134">
        <v>8</v>
      </c>
      <c r="B25" s="239"/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/>
      <c r="X25" s="83"/>
      <c r="Y25" s="81" t="str">
        <f t="shared" si="33"/>
        <v/>
      </c>
      <c r="Z25" s="70">
        <f t="shared" si="10"/>
        <v>0</v>
      </c>
      <c r="AA25" s="70">
        <f t="shared" si="35"/>
        <v>0</v>
      </c>
      <c r="AB25" s="129"/>
      <c r="AC25" s="130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199"/>
      <c r="AM25" s="200"/>
      <c r="AN25" s="123" t="str">
        <f t="shared" si="21"/>
        <v/>
      </c>
      <c r="AO25" s="124">
        <f t="shared" si="22"/>
        <v>0</v>
      </c>
      <c r="AP25" s="125">
        <f t="shared" si="23"/>
        <v>0</v>
      </c>
      <c r="AQ25" s="129"/>
      <c r="AR25" s="137"/>
      <c r="AS25" s="123" t="str">
        <f t="shared" si="24"/>
        <v/>
      </c>
      <c r="AT25" s="124">
        <f t="shared" si="25"/>
        <v>0</v>
      </c>
      <c r="AU25" s="125">
        <f t="shared" si="26"/>
        <v>0</v>
      </c>
      <c r="AV25" s="129"/>
      <c r="AW25" s="130"/>
      <c r="AX25" s="123" t="str">
        <f t="shared" si="27"/>
        <v/>
      </c>
      <c r="AY25" s="124">
        <f t="shared" si="28"/>
        <v>0</v>
      </c>
      <c r="AZ25" s="125">
        <f t="shared" si="29"/>
        <v>0</v>
      </c>
      <c r="BA25" s="129"/>
      <c r="BB25" s="130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34"/>
      <c r="BG25" s="34"/>
      <c r="BH25" s="150"/>
      <c r="BI25" s="151"/>
      <c r="BJ25" s="151"/>
      <c r="BK25" s="65"/>
      <c r="BL25" s="65"/>
      <c r="BM25" s="65"/>
      <c r="BN25" s="7"/>
      <c r="BO25" s="7"/>
      <c r="BP25" s="7"/>
    </row>
    <row r="26" spans="1:68" ht="18.75" customHeight="1" x14ac:dyDescent="0.45">
      <c r="A26" s="134" t="s">
        <v>26</v>
      </c>
      <c r="B26" s="240"/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/>
      <c r="X26" s="106"/>
      <c r="Y26" s="81" t="str">
        <f t="shared" si="33"/>
        <v/>
      </c>
      <c r="Z26" s="70">
        <f t="shared" si="10"/>
        <v>0</v>
      </c>
      <c r="AA26" s="70">
        <f t="shared" si="35"/>
        <v>0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199"/>
      <c r="AM26" s="200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34"/>
      <c r="BG26" s="34"/>
      <c r="BH26" s="150"/>
      <c r="BI26" s="151"/>
      <c r="BJ26" s="151"/>
      <c r="BK26" s="65"/>
      <c r="BL26" s="65"/>
      <c r="BM26" s="65"/>
      <c r="BN26" s="7"/>
      <c r="BO26" s="7"/>
      <c r="BP26" s="7"/>
    </row>
    <row r="27" spans="1:68" ht="17.25" customHeight="1" thickBot="1" x14ac:dyDescent="0.5">
      <c r="A27" s="136"/>
      <c r="B27" s="241"/>
      <c r="C27" s="299">
        <v>42963</v>
      </c>
      <c r="D27" s="300"/>
      <c r="E27" s="74" t="str">
        <f t="shared" si="0"/>
        <v/>
      </c>
      <c r="F27" s="75">
        <f t="shared" si="1"/>
        <v>0</v>
      </c>
      <c r="G27" s="76">
        <f t="shared" si="2"/>
        <v>42963</v>
      </c>
      <c r="H27" s="299">
        <v>42977</v>
      </c>
      <c r="I27" s="300"/>
      <c r="J27" s="74"/>
      <c r="K27" s="75"/>
      <c r="L27" s="76"/>
      <c r="M27" s="308">
        <v>42991</v>
      </c>
      <c r="N27" s="309"/>
      <c r="O27" s="74"/>
      <c r="P27" s="75"/>
      <c r="Q27" s="76"/>
      <c r="R27" s="312">
        <v>42837</v>
      </c>
      <c r="S27" s="313"/>
      <c r="T27" s="108"/>
      <c r="U27" s="75"/>
      <c r="V27" s="76"/>
      <c r="W27" s="299">
        <v>42851</v>
      </c>
      <c r="X27" s="310"/>
      <c r="Y27" s="108"/>
      <c r="Z27" s="75"/>
      <c r="AA27" s="75"/>
      <c r="AB27" s="299">
        <v>42872</v>
      </c>
      <c r="AC27" s="300"/>
      <c r="AD27" s="113"/>
      <c r="AE27" s="114"/>
      <c r="AF27" s="115"/>
      <c r="AG27" s="306">
        <v>42886</v>
      </c>
      <c r="AH27" s="307"/>
      <c r="AI27" s="113"/>
      <c r="AJ27" s="114"/>
      <c r="AK27" s="115"/>
      <c r="AL27" s="201"/>
      <c r="AM27" s="202"/>
      <c r="AN27" s="113"/>
      <c r="AO27" s="114"/>
      <c r="AP27" s="115"/>
      <c r="AQ27" s="299">
        <v>42914</v>
      </c>
      <c r="AR27" s="300"/>
      <c r="AS27" s="113"/>
      <c r="AT27" s="114"/>
      <c r="AU27" s="115"/>
      <c r="AV27" s="301">
        <v>42900</v>
      </c>
      <c r="AW27" s="302"/>
      <c r="AX27" s="116"/>
      <c r="AY27" s="117"/>
      <c r="AZ27" s="118"/>
      <c r="BA27" s="301"/>
      <c r="BB27" s="302"/>
      <c r="BC27" s="93" t="str">
        <f t="shared" si="30"/>
        <v/>
      </c>
      <c r="BD27" s="94">
        <f t="shared" si="31"/>
        <v>0</v>
      </c>
      <c r="BE27" s="95">
        <f t="shared" si="32"/>
        <v>0</v>
      </c>
      <c r="BF27" s="34"/>
      <c r="BG27" s="34"/>
      <c r="BH27" s="150"/>
      <c r="BI27" s="151"/>
      <c r="BJ27" s="151"/>
      <c r="BK27" s="65"/>
      <c r="BL27" s="65"/>
      <c r="BM27" s="65"/>
      <c r="BN27" s="7"/>
      <c r="BO27" s="7"/>
      <c r="BP27" s="7"/>
    </row>
    <row r="28" spans="1:68" ht="18" customHeight="1" x14ac:dyDescent="0.45">
      <c r="A28" s="98">
        <v>9</v>
      </c>
      <c r="B28" s="239"/>
      <c r="C28" s="129"/>
      <c r="D28" s="143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3"/>
        <v/>
      </c>
      <c r="Z28" s="70">
        <f t="shared" si="10"/>
        <v>0</v>
      </c>
      <c r="AA28" s="70">
        <f t="shared" si="35"/>
        <v>0</v>
      </c>
      <c r="AB28" s="129"/>
      <c r="AC28" s="130"/>
      <c r="AD28" s="123" t="str">
        <f t="shared" si="15"/>
        <v/>
      </c>
      <c r="AE28" s="124">
        <f t="shared" si="16"/>
        <v>0</v>
      </c>
      <c r="AF28" s="125">
        <f t="shared" si="17"/>
        <v>0</v>
      </c>
      <c r="AG28" s="155"/>
      <c r="AH28" s="156"/>
      <c r="AI28" s="123" t="str">
        <f t="shared" si="18"/>
        <v/>
      </c>
      <c r="AJ28" s="124">
        <f t="shared" si="19"/>
        <v>0</v>
      </c>
      <c r="AK28" s="125">
        <f t="shared" si="20"/>
        <v>0</v>
      </c>
      <c r="AL28" s="155"/>
      <c r="AM28" s="156"/>
      <c r="AN28" s="123" t="str">
        <f t="shared" si="21"/>
        <v/>
      </c>
      <c r="AO28" s="124">
        <f t="shared" si="22"/>
        <v>0</v>
      </c>
      <c r="AP28" s="125">
        <f t="shared" si="23"/>
        <v>0</v>
      </c>
      <c r="AQ28" s="199"/>
      <c r="AR28" s="200"/>
      <c r="AS28" s="123" t="str">
        <f t="shared" si="24"/>
        <v/>
      </c>
      <c r="AT28" s="124">
        <f t="shared" si="25"/>
        <v>0</v>
      </c>
      <c r="AU28" s="125">
        <f t="shared" si="26"/>
        <v>0</v>
      </c>
      <c r="AV28" s="129"/>
      <c r="AW28" s="130"/>
      <c r="AX28" s="123" t="str">
        <f t="shared" si="27"/>
        <v/>
      </c>
      <c r="AY28" s="124">
        <f t="shared" si="28"/>
        <v>0</v>
      </c>
      <c r="AZ28" s="125">
        <f t="shared" si="29"/>
        <v>0</v>
      </c>
      <c r="BA28" s="129"/>
      <c r="BB28" s="130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34"/>
      <c r="BG28" s="34"/>
      <c r="BH28" s="150"/>
      <c r="BI28" s="157"/>
      <c r="BJ28" s="157"/>
      <c r="BK28" s="158"/>
      <c r="BL28" s="158"/>
      <c r="BM28" s="158"/>
      <c r="BN28" s="7"/>
      <c r="BO28" s="7"/>
      <c r="BP28" s="7"/>
    </row>
    <row r="29" spans="1:68" ht="18.75" customHeight="1" x14ac:dyDescent="0.45">
      <c r="A29" s="98" t="s">
        <v>26</v>
      </c>
      <c r="B29" s="240"/>
      <c r="C29" s="186"/>
      <c r="D29" s="144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3"/>
        <v/>
      </c>
      <c r="Z29" s="70">
        <f t="shared" si="10"/>
        <v>0</v>
      </c>
      <c r="AA29" s="70">
        <f t="shared" si="35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199"/>
      <c r="AR29" s="200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34"/>
      <c r="BG29" s="34"/>
      <c r="BH29" s="150"/>
      <c r="BI29" s="151"/>
      <c r="BJ29" s="151"/>
      <c r="BK29" s="158"/>
      <c r="BL29" s="158"/>
      <c r="BM29" s="158"/>
      <c r="BN29" s="7"/>
      <c r="BO29" s="7"/>
      <c r="BP29" s="7"/>
    </row>
    <row r="30" spans="1:68" ht="18" customHeight="1" thickBot="1" x14ac:dyDescent="0.5">
      <c r="A30" s="111"/>
      <c r="B30" s="241"/>
      <c r="C30" s="299">
        <v>42977</v>
      </c>
      <c r="D30" s="300"/>
      <c r="E30" s="159"/>
      <c r="F30" s="117"/>
      <c r="G30" s="118"/>
      <c r="H30" s="308">
        <v>42991</v>
      </c>
      <c r="I30" s="309"/>
      <c r="J30" s="159"/>
      <c r="K30" s="117"/>
      <c r="L30" s="118"/>
      <c r="M30" s="312">
        <v>42837</v>
      </c>
      <c r="N30" s="313"/>
      <c r="O30" s="159"/>
      <c r="P30" s="117"/>
      <c r="Q30" s="118"/>
      <c r="R30" s="299">
        <v>42851</v>
      </c>
      <c r="S30" s="310"/>
      <c r="T30" s="116"/>
      <c r="U30" s="117"/>
      <c r="V30" s="118"/>
      <c r="W30" s="299">
        <v>42872</v>
      </c>
      <c r="X30" s="300"/>
      <c r="Y30" s="116"/>
      <c r="Z30" s="117"/>
      <c r="AA30" s="117"/>
      <c r="AB30" s="306">
        <v>42886</v>
      </c>
      <c r="AC30" s="307"/>
      <c r="AD30" s="116"/>
      <c r="AE30" s="117"/>
      <c r="AF30" s="118"/>
      <c r="AG30" s="301">
        <v>42900</v>
      </c>
      <c r="AH30" s="302"/>
      <c r="AI30" s="116"/>
      <c r="AJ30" s="117"/>
      <c r="AK30" s="118"/>
      <c r="AL30" s="299">
        <v>42914</v>
      </c>
      <c r="AM30" s="300"/>
      <c r="AN30" s="116"/>
      <c r="AO30" s="117"/>
      <c r="AP30" s="118"/>
      <c r="AQ30" s="201"/>
      <c r="AR30" s="202"/>
      <c r="AS30" s="116"/>
      <c r="AT30" s="117"/>
      <c r="AU30" s="118"/>
      <c r="AV30" s="299">
        <v>42963</v>
      </c>
      <c r="AW30" s="300"/>
      <c r="AX30" s="116"/>
      <c r="AY30" s="117"/>
      <c r="AZ30" s="118"/>
      <c r="BA30" s="301"/>
      <c r="BB30" s="302"/>
      <c r="BC30" s="93" t="str">
        <f t="shared" si="30"/>
        <v/>
      </c>
      <c r="BD30" s="94">
        <f t="shared" si="31"/>
        <v>0</v>
      </c>
      <c r="BE30" s="95">
        <f t="shared" si="32"/>
        <v>0</v>
      </c>
      <c r="BF30" s="34"/>
      <c r="BG30" s="34"/>
      <c r="BH30" s="8"/>
      <c r="BN30" s="7"/>
      <c r="BO30" s="7"/>
      <c r="BP30" s="7"/>
    </row>
    <row r="31" spans="1:68" ht="19.5" customHeight="1" x14ac:dyDescent="0.45">
      <c r="A31" s="98">
        <v>10</v>
      </c>
      <c r="B31" s="245"/>
      <c r="C31" s="161"/>
      <c r="D31" s="162"/>
      <c r="E31" s="163" t="str">
        <f t="shared" si="0"/>
        <v/>
      </c>
      <c r="F31" s="124">
        <f t="shared" si="1"/>
        <v>0</v>
      </c>
      <c r="G31" s="125">
        <f t="shared" si="2"/>
        <v>0</v>
      </c>
      <c r="H31" s="155"/>
      <c r="I31" s="164"/>
      <c r="J31" s="163" t="str">
        <f t="shared" si="12"/>
        <v/>
      </c>
      <c r="K31" s="124">
        <f t="shared" si="13"/>
        <v>0</v>
      </c>
      <c r="L31" s="125">
        <f t="shared" si="14"/>
        <v>0</v>
      </c>
      <c r="M31" s="155"/>
      <c r="N31" s="156"/>
      <c r="O31" s="163" t="str">
        <f t="shared" si="3"/>
        <v/>
      </c>
      <c r="P31" s="124">
        <f t="shared" si="4"/>
        <v>0</v>
      </c>
      <c r="Q31" s="125">
        <f t="shared" si="5"/>
        <v>0</v>
      </c>
      <c r="R31" s="165"/>
      <c r="S31" s="164"/>
      <c r="T31" s="123" t="str">
        <f t="shared" si="6"/>
        <v/>
      </c>
      <c r="U31" s="124">
        <f t="shared" si="7"/>
        <v>0</v>
      </c>
      <c r="V31" s="125">
        <f t="shared" si="8"/>
        <v>0</v>
      </c>
      <c r="W31" s="155"/>
      <c r="X31" s="164"/>
      <c r="Y31" s="123" t="str">
        <f t="shared" si="33"/>
        <v/>
      </c>
      <c r="Z31" s="124">
        <f t="shared" si="10"/>
        <v>0</v>
      </c>
      <c r="AA31" s="124">
        <f t="shared" si="35"/>
        <v>0</v>
      </c>
      <c r="AB31" s="129"/>
      <c r="AC31" s="130"/>
      <c r="AD31" s="123" t="str">
        <f t="shared" si="15"/>
        <v/>
      </c>
      <c r="AE31" s="124">
        <f t="shared" si="16"/>
        <v>0</v>
      </c>
      <c r="AF31" s="125">
        <f t="shared" si="17"/>
        <v>0</v>
      </c>
      <c r="AG31" s="155"/>
      <c r="AH31" s="156"/>
      <c r="AI31" s="123" t="str">
        <f t="shared" si="18"/>
        <v/>
      </c>
      <c r="AJ31" s="124">
        <f t="shared" si="19"/>
        <v>0</v>
      </c>
      <c r="AK31" s="125">
        <f t="shared" si="20"/>
        <v>0</v>
      </c>
      <c r="AL31" s="155"/>
      <c r="AM31" s="156"/>
      <c r="AN31" s="123" t="str">
        <f t="shared" si="21"/>
        <v/>
      </c>
      <c r="AO31" s="124">
        <f t="shared" si="22"/>
        <v>0</v>
      </c>
      <c r="AP31" s="125">
        <f t="shared" si="23"/>
        <v>0</v>
      </c>
      <c r="AQ31" s="129"/>
      <c r="AR31" s="137"/>
      <c r="AS31" s="123" t="str">
        <f t="shared" si="24"/>
        <v/>
      </c>
      <c r="AT31" s="124">
        <f t="shared" si="25"/>
        <v>0</v>
      </c>
      <c r="AU31" s="125">
        <f t="shared" si="26"/>
        <v>0</v>
      </c>
      <c r="AV31" s="199"/>
      <c r="AW31" s="200"/>
      <c r="AX31" s="123" t="str">
        <f t="shared" si="27"/>
        <v/>
      </c>
      <c r="AY31" s="124">
        <f t="shared" si="28"/>
        <v>0</v>
      </c>
      <c r="AZ31" s="125">
        <f t="shared" si="29"/>
        <v>0</v>
      </c>
      <c r="BA31" s="129"/>
      <c r="BB31" s="130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66"/>
      <c r="BG31" s="166"/>
      <c r="BH31" s="8"/>
      <c r="BI31" s="8"/>
      <c r="BJ31" s="8"/>
      <c r="BK31" s="7"/>
      <c r="BL31" s="7"/>
      <c r="BM31" s="7"/>
      <c r="BN31" s="7"/>
      <c r="BO31" s="7"/>
      <c r="BP31" s="7"/>
    </row>
    <row r="32" spans="1:68" ht="18.75" customHeight="1" x14ac:dyDescent="0.45">
      <c r="A32" s="98" t="s">
        <v>26</v>
      </c>
      <c r="B32" s="246"/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/>
      <c r="N32" s="104"/>
      <c r="O32" s="39" t="str">
        <f t="shared" si="3"/>
        <v/>
      </c>
      <c r="P32" s="70">
        <f t="shared" si="4"/>
        <v>0</v>
      </c>
      <c r="Q32" s="71">
        <f t="shared" si="5"/>
        <v>0</v>
      </c>
      <c r="R32" s="167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3"/>
        <v/>
      </c>
      <c r="Z32" s="70">
        <f t="shared" si="10"/>
        <v>0</v>
      </c>
      <c r="AA32" s="70">
        <f t="shared" si="35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199"/>
      <c r="AW32" s="200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66"/>
      <c r="BG32" s="166"/>
      <c r="BH32" s="8"/>
      <c r="BI32" s="8"/>
      <c r="BJ32" s="8"/>
      <c r="BK32" s="7"/>
      <c r="BL32" s="7"/>
      <c r="BM32" s="7"/>
      <c r="BN32" s="7"/>
      <c r="BO32" s="7"/>
      <c r="BP32" s="7"/>
    </row>
    <row r="33" spans="1:68" ht="18" customHeight="1" thickBot="1" x14ac:dyDescent="0.5">
      <c r="A33" s="111"/>
      <c r="B33" s="168"/>
      <c r="C33" s="308">
        <v>42991</v>
      </c>
      <c r="D33" s="309"/>
      <c r="E33" s="39" t="str">
        <f t="shared" si="0"/>
        <v/>
      </c>
      <c r="F33" s="70">
        <f t="shared" si="1"/>
        <v>0</v>
      </c>
      <c r="G33" s="71">
        <f t="shared" si="2"/>
        <v>42991</v>
      </c>
      <c r="H33" s="299">
        <v>42851</v>
      </c>
      <c r="I33" s="310"/>
      <c r="J33" s="39"/>
      <c r="K33" s="70"/>
      <c r="L33" s="71"/>
      <c r="M33" s="306">
        <v>42886</v>
      </c>
      <c r="N33" s="307"/>
      <c r="O33" s="39"/>
      <c r="P33" s="70"/>
      <c r="Q33" s="71"/>
      <c r="R33" s="299">
        <v>42914</v>
      </c>
      <c r="S33" s="300"/>
      <c r="T33" s="81"/>
      <c r="U33" s="70"/>
      <c r="V33" s="71"/>
      <c r="W33" s="299">
        <v>42977</v>
      </c>
      <c r="X33" s="300"/>
      <c r="Y33" s="81"/>
      <c r="Z33" s="70"/>
      <c r="AA33" s="70"/>
      <c r="AB33" s="312">
        <v>42837</v>
      </c>
      <c r="AC33" s="313"/>
      <c r="AD33" s="116"/>
      <c r="AE33" s="117"/>
      <c r="AF33" s="118"/>
      <c r="AG33" s="299">
        <v>42872</v>
      </c>
      <c r="AH33" s="300"/>
      <c r="AI33" s="116"/>
      <c r="AJ33" s="117"/>
      <c r="AK33" s="118"/>
      <c r="AL33" s="301">
        <v>42900</v>
      </c>
      <c r="AM33" s="302"/>
      <c r="AN33" s="116"/>
      <c r="AO33" s="117"/>
      <c r="AP33" s="118"/>
      <c r="AQ33" s="299">
        <v>42963</v>
      </c>
      <c r="AR33" s="300"/>
      <c r="AS33" s="116"/>
      <c r="AT33" s="117"/>
      <c r="AU33" s="118"/>
      <c r="AV33" s="201"/>
      <c r="AW33" s="202"/>
      <c r="AX33" s="116"/>
      <c r="AY33" s="117"/>
      <c r="AZ33" s="118"/>
      <c r="BA33" s="323"/>
      <c r="BB33" s="302"/>
      <c r="BC33" s="93" t="str">
        <f t="shared" si="30"/>
        <v/>
      </c>
      <c r="BD33" s="94">
        <f t="shared" si="31"/>
        <v>0</v>
      </c>
      <c r="BE33" s="95">
        <f t="shared" si="32"/>
        <v>0</v>
      </c>
      <c r="BF33" s="166"/>
      <c r="BG33" s="166"/>
      <c r="BH33" s="8"/>
      <c r="BI33" s="9"/>
      <c r="BJ33" s="9"/>
      <c r="BK33" s="8"/>
      <c r="BL33" s="8"/>
      <c r="BM33" s="8"/>
      <c r="BN33" s="7"/>
      <c r="BO33" s="7"/>
      <c r="BP33" s="7"/>
    </row>
    <row r="34" spans="1:68" ht="19.5" customHeight="1" x14ac:dyDescent="0.45">
      <c r="A34" s="98">
        <v>11</v>
      </c>
      <c r="B34" s="160"/>
      <c r="C34" s="161"/>
      <c r="D34" s="169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/>
      <c r="I34" s="83"/>
      <c r="J34" s="39" t="str">
        <f t="shared" si="12"/>
        <v/>
      </c>
      <c r="K34" s="70">
        <f t="shared" si="13"/>
        <v>0</v>
      </c>
      <c r="L34" s="71">
        <f t="shared" si="14"/>
        <v>0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3"/>
        <v/>
      </c>
      <c r="Z34" s="70">
        <f t="shared" si="10"/>
        <v>0</v>
      </c>
      <c r="AA34" s="70">
        <f t="shared" si="35"/>
        <v>0</v>
      </c>
      <c r="AB34" s="129"/>
      <c r="AC34" s="130"/>
      <c r="AD34" s="123" t="str">
        <f t="shared" si="15"/>
        <v/>
      </c>
      <c r="AE34" s="124">
        <f t="shared" si="16"/>
        <v>0</v>
      </c>
      <c r="AF34" s="125">
        <f t="shared" si="17"/>
        <v>0</v>
      </c>
      <c r="AG34" s="155"/>
      <c r="AH34" s="156"/>
      <c r="AI34" s="123" t="str">
        <f t="shared" si="18"/>
        <v/>
      </c>
      <c r="AJ34" s="124">
        <f t="shared" si="19"/>
        <v>0</v>
      </c>
      <c r="AK34" s="125">
        <f t="shared" si="20"/>
        <v>0</v>
      </c>
      <c r="AL34" s="155"/>
      <c r="AM34" s="156"/>
      <c r="AN34" s="123" t="str">
        <f t="shared" si="21"/>
        <v/>
      </c>
      <c r="AO34" s="124">
        <f t="shared" si="22"/>
        <v>0</v>
      </c>
      <c r="AP34" s="125">
        <f t="shared" si="23"/>
        <v>0</v>
      </c>
      <c r="AQ34" s="129"/>
      <c r="AR34" s="137"/>
      <c r="AS34" s="123" t="str">
        <f t="shared" si="24"/>
        <v/>
      </c>
      <c r="AT34" s="124">
        <f t="shared" si="25"/>
        <v>0</v>
      </c>
      <c r="AU34" s="125">
        <f t="shared" si="26"/>
        <v>0</v>
      </c>
      <c r="AV34" s="129"/>
      <c r="AW34" s="130"/>
      <c r="AX34" s="123" t="str">
        <f t="shared" si="27"/>
        <v/>
      </c>
      <c r="AY34" s="124">
        <f t="shared" si="28"/>
        <v>0</v>
      </c>
      <c r="AZ34" s="125">
        <f t="shared" si="29"/>
        <v>0</v>
      </c>
      <c r="BA34" s="197"/>
      <c r="BB34" s="198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7"/>
      <c r="BG34" s="7"/>
      <c r="BH34" s="8"/>
      <c r="BI34" s="9"/>
      <c r="BJ34" s="9"/>
      <c r="BK34" s="8"/>
      <c r="BL34" s="8"/>
      <c r="BM34" s="8"/>
      <c r="BN34" s="7"/>
      <c r="BO34" s="7"/>
      <c r="BP34" s="7"/>
    </row>
    <row r="35" spans="1:68" ht="19.5" customHeight="1" x14ac:dyDescent="0.45">
      <c r="A35" s="98" t="s">
        <v>26</v>
      </c>
      <c r="B35" s="160"/>
      <c r="C35" s="109"/>
      <c r="D35" s="170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/>
      <c r="I35" s="106"/>
      <c r="J35" s="39" t="str">
        <f t="shared" si="12"/>
        <v/>
      </c>
      <c r="K35" s="70">
        <f t="shared" si="13"/>
        <v>0</v>
      </c>
      <c r="L35" s="71">
        <f t="shared" si="14"/>
        <v>0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7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3"/>
        <v/>
      </c>
      <c r="Z35" s="70">
        <f t="shared" si="10"/>
        <v>0</v>
      </c>
      <c r="AA35" s="70">
        <f t="shared" si="35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199"/>
      <c r="BB35" s="200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7"/>
      <c r="BG35" s="7"/>
      <c r="BH35" s="8"/>
      <c r="BI35" s="9"/>
      <c r="BJ35" s="9"/>
      <c r="BK35" s="8"/>
      <c r="BL35" s="8"/>
      <c r="BM35" s="8"/>
      <c r="BN35" s="7"/>
      <c r="BO35" s="7"/>
      <c r="BP35" s="7"/>
    </row>
    <row r="36" spans="1:68" ht="17.25" customHeight="1" thickBot="1" x14ac:dyDescent="0.5">
      <c r="A36" s="111"/>
      <c r="B36" s="168"/>
      <c r="C36" s="308"/>
      <c r="D36" s="311"/>
      <c r="E36" s="159" t="str">
        <f t="shared" si="0"/>
        <v/>
      </c>
      <c r="F36" s="117">
        <f t="shared" si="1"/>
        <v>0</v>
      </c>
      <c r="G36" s="118">
        <f t="shared" si="2"/>
        <v>0</v>
      </c>
      <c r="H36" s="299"/>
      <c r="I36" s="310"/>
      <c r="J36" s="159" t="str">
        <f t="shared" si="12"/>
        <v/>
      </c>
      <c r="K36" s="117">
        <f t="shared" si="13"/>
        <v>0</v>
      </c>
      <c r="L36" s="118">
        <f t="shared" si="14"/>
        <v>0</v>
      </c>
      <c r="M36" s="312"/>
      <c r="N36" s="313"/>
      <c r="O36" s="159"/>
      <c r="P36" s="117"/>
      <c r="Q36" s="118"/>
      <c r="R36" s="299"/>
      <c r="S36" s="300"/>
      <c r="T36" s="116"/>
      <c r="U36" s="117"/>
      <c r="V36" s="118"/>
      <c r="W36" s="299"/>
      <c r="X36" s="310"/>
      <c r="Y36" s="116"/>
      <c r="Z36" s="117"/>
      <c r="AA36" s="117"/>
      <c r="AB36" s="314"/>
      <c r="AC36" s="315"/>
      <c r="AD36" s="116"/>
      <c r="AE36" s="117"/>
      <c r="AF36" s="118"/>
      <c r="AG36" s="299"/>
      <c r="AH36" s="300"/>
      <c r="AI36" s="116"/>
      <c r="AJ36" s="117"/>
      <c r="AK36" s="118"/>
      <c r="AL36" s="299"/>
      <c r="AM36" s="300"/>
      <c r="AN36" s="116"/>
      <c r="AO36" s="117"/>
      <c r="AP36" s="118"/>
      <c r="AQ36" s="299"/>
      <c r="AR36" s="300"/>
      <c r="AS36" s="116"/>
      <c r="AT36" s="117"/>
      <c r="AU36" s="118"/>
      <c r="AV36" s="323"/>
      <c r="AW36" s="302"/>
      <c r="AX36" s="116" t="str">
        <f t="shared" si="27"/>
        <v/>
      </c>
      <c r="AY36" s="117">
        <f t="shared" si="28"/>
        <v>0</v>
      </c>
      <c r="AZ36" s="118">
        <f t="shared" si="29"/>
        <v>0</v>
      </c>
      <c r="BA36" s="201"/>
      <c r="BB36" s="202"/>
      <c r="BC36" s="171" t="str">
        <f t="shared" si="30"/>
        <v/>
      </c>
      <c r="BD36" s="172">
        <f t="shared" si="31"/>
        <v>0</v>
      </c>
      <c r="BE36" s="173">
        <f t="shared" si="32"/>
        <v>0</v>
      </c>
      <c r="BF36" s="8"/>
      <c r="BG36" s="8"/>
      <c r="BH36" s="9"/>
      <c r="BI36" s="9"/>
      <c r="BJ36" s="9"/>
      <c r="BK36" s="8"/>
      <c r="BL36" s="8"/>
      <c r="BM36" s="7"/>
      <c r="BN36" s="7"/>
      <c r="BO36" s="7"/>
      <c r="BP36" s="7"/>
    </row>
    <row r="37" spans="1:68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 t="s">
        <v>60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8"/>
      <c r="BB37" s="8"/>
      <c r="BC37" s="8"/>
      <c r="BD37" s="8"/>
      <c r="BE37" s="8"/>
      <c r="BF37" s="8"/>
      <c r="BG37" s="8"/>
      <c r="BH37" s="9"/>
      <c r="BI37" s="9"/>
      <c r="BJ37" s="9"/>
      <c r="BK37" s="8"/>
      <c r="BL37" s="8"/>
      <c r="BM37" s="7"/>
      <c r="BN37" s="7"/>
      <c r="BO37" s="7"/>
      <c r="BP37" s="7"/>
    </row>
    <row r="38" spans="1:6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8"/>
      <c r="BB38" s="8"/>
      <c r="BC38" s="8"/>
      <c r="BD38" s="8"/>
      <c r="BE38" s="8"/>
      <c r="BF38" s="8"/>
      <c r="BG38" s="8"/>
      <c r="BH38" s="9"/>
      <c r="BI38" s="9"/>
      <c r="BJ38" s="9"/>
      <c r="BK38" s="8"/>
      <c r="BL38" s="8"/>
      <c r="BM38" s="7"/>
      <c r="BN38" s="7"/>
      <c r="BO38" s="7"/>
      <c r="BP38" s="7"/>
    </row>
    <row r="39" spans="1:68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8"/>
      <c r="BI39" s="9"/>
      <c r="BJ39" s="9"/>
      <c r="BK39" s="8"/>
      <c r="BL39" s="8"/>
      <c r="BM39" s="8"/>
      <c r="BN39" s="7"/>
      <c r="BO39" s="7"/>
      <c r="BP39" s="7"/>
    </row>
  </sheetData>
  <mergeCells count="122">
    <mergeCell ref="C2:D2"/>
    <mergeCell ref="H2:I2"/>
    <mergeCell ref="M2:N2"/>
    <mergeCell ref="R2:S2"/>
    <mergeCell ref="W2:X2"/>
    <mergeCell ref="AB2:AC2"/>
    <mergeCell ref="AG2:AH2"/>
    <mergeCell ref="AL2:AM2"/>
    <mergeCell ref="AQ2:AR2"/>
    <mergeCell ref="AV2:AW2"/>
    <mergeCell ref="BA2:BB2"/>
    <mergeCell ref="H6:I6"/>
    <mergeCell ref="M6:N6"/>
    <mergeCell ref="R6:S6"/>
    <mergeCell ref="W6:X6"/>
    <mergeCell ref="AB6:AC6"/>
    <mergeCell ref="AG6:AH6"/>
    <mergeCell ref="AL6:AM6"/>
    <mergeCell ref="AQ6:AR6"/>
    <mergeCell ref="AV6:AW6"/>
    <mergeCell ref="BA6:BB6"/>
    <mergeCell ref="C9:D9"/>
    <mergeCell ref="M9:N9"/>
    <mergeCell ref="R9:S9"/>
    <mergeCell ref="W9:X9"/>
    <mergeCell ref="AB9:AC9"/>
    <mergeCell ref="AG9:AH9"/>
    <mergeCell ref="AL9:AM9"/>
    <mergeCell ref="AQ9:AR9"/>
    <mergeCell ref="AV9:AW9"/>
    <mergeCell ref="BA9:BB9"/>
    <mergeCell ref="C12:D12"/>
    <mergeCell ref="H12:I12"/>
    <mergeCell ref="R12:S12"/>
    <mergeCell ref="W12:X12"/>
    <mergeCell ref="AB12:AC12"/>
    <mergeCell ref="AV15:AW15"/>
    <mergeCell ref="BA15:BB15"/>
    <mergeCell ref="BH17:BM18"/>
    <mergeCell ref="AL18:AM18"/>
    <mergeCell ref="AQ18:AR18"/>
    <mergeCell ref="AV18:AW18"/>
    <mergeCell ref="BA18:BB18"/>
    <mergeCell ref="AG12:AH12"/>
    <mergeCell ref="AL12:AM12"/>
    <mergeCell ref="AQ12:AR12"/>
    <mergeCell ref="AV12:AW12"/>
    <mergeCell ref="BA12:BB12"/>
    <mergeCell ref="C18:D18"/>
    <mergeCell ref="H18:I18"/>
    <mergeCell ref="M18:N18"/>
    <mergeCell ref="R18:S18"/>
    <mergeCell ref="AB18:AC18"/>
    <mergeCell ref="AG18:AH18"/>
    <mergeCell ref="AG15:AH15"/>
    <mergeCell ref="AL15:AM15"/>
    <mergeCell ref="AQ15:AR15"/>
    <mergeCell ref="C15:D15"/>
    <mergeCell ref="H15:I15"/>
    <mergeCell ref="M15:N15"/>
    <mergeCell ref="W15:X15"/>
    <mergeCell ref="AB15:AC15"/>
    <mergeCell ref="AL21:AM21"/>
    <mergeCell ref="AQ21:AR21"/>
    <mergeCell ref="AV21:AW21"/>
    <mergeCell ref="BA21:BB21"/>
    <mergeCell ref="C24:D24"/>
    <mergeCell ref="H24:I24"/>
    <mergeCell ref="M24:N24"/>
    <mergeCell ref="R24:S24"/>
    <mergeCell ref="W24:X24"/>
    <mergeCell ref="AB24:AC24"/>
    <mergeCell ref="C21:D21"/>
    <mergeCell ref="H21:I21"/>
    <mergeCell ref="M21:N21"/>
    <mergeCell ref="R21:S21"/>
    <mergeCell ref="W21:X21"/>
    <mergeCell ref="AG21:AH21"/>
    <mergeCell ref="AL24:AM24"/>
    <mergeCell ref="AQ24:AR24"/>
    <mergeCell ref="AV24:AW24"/>
    <mergeCell ref="BA24:BB24"/>
    <mergeCell ref="BA27:BB27"/>
    <mergeCell ref="C30:D30"/>
    <mergeCell ref="H30:I30"/>
    <mergeCell ref="M30:N30"/>
    <mergeCell ref="R30:S30"/>
    <mergeCell ref="W30:X30"/>
    <mergeCell ref="AB30:AC30"/>
    <mergeCell ref="AG30:AH30"/>
    <mergeCell ref="AL30:AM30"/>
    <mergeCell ref="AV30:AW30"/>
    <mergeCell ref="BA30:BB30"/>
    <mergeCell ref="C27:D27"/>
    <mergeCell ref="H27:I27"/>
    <mergeCell ref="M27:N27"/>
    <mergeCell ref="R27:S27"/>
    <mergeCell ref="W27:X27"/>
    <mergeCell ref="AB27:AC27"/>
    <mergeCell ref="AG27:AH27"/>
    <mergeCell ref="AQ27:AR27"/>
    <mergeCell ref="AV27:AW27"/>
    <mergeCell ref="AV36:AW36"/>
    <mergeCell ref="AG33:AH33"/>
    <mergeCell ref="AL33:AM33"/>
    <mergeCell ref="AQ33:AR33"/>
    <mergeCell ref="BA33:BB33"/>
    <mergeCell ref="C36:D36"/>
    <mergeCell ref="H36:I36"/>
    <mergeCell ref="M36:N36"/>
    <mergeCell ref="R36:S36"/>
    <mergeCell ref="W36:X36"/>
    <mergeCell ref="AB36:AC36"/>
    <mergeCell ref="C33:D33"/>
    <mergeCell ref="H33:I33"/>
    <mergeCell ref="M33:N33"/>
    <mergeCell ref="R33:S33"/>
    <mergeCell ref="W33:X33"/>
    <mergeCell ref="AB33:AC33"/>
    <mergeCell ref="AG36:AH36"/>
    <mergeCell ref="AL36:AM36"/>
    <mergeCell ref="AQ36:AR36"/>
  </mergeCells>
  <pageMargins left="0.51" right="0.31496062992125984" top="0.35433070866141736" bottom="0.35433070866141736" header="0.31496062992125984" footer="0.31496062992125984"/>
  <pageSetup paperSize="9" scale="80" orientation="landscape" r:id="rId1"/>
  <webPublishItems count="1">
    <webPublishItem id="16281" divId="ontwerp2016_16281" sourceType="printArea" destinationFile="D:\PVTARCHIEF\2e klasse.htm"/>
  </webPublishItem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>
      <selection activeCell="A31" sqref="A31:F41"/>
    </sheetView>
  </sheetViews>
  <sheetFormatPr defaultRowHeight="14.4" x14ac:dyDescent="0.3"/>
  <cols>
    <col min="1" max="1" width="4.44140625" customWidth="1"/>
    <col min="2" max="2" width="33" customWidth="1"/>
    <col min="3" max="3" width="30.44140625" customWidth="1"/>
    <col min="4" max="4" width="7.44140625" customWidth="1"/>
    <col min="5" max="5" width="6.88671875" customWidth="1"/>
    <col min="6" max="6" width="8.88671875" customWidth="1"/>
  </cols>
  <sheetData>
    <row r="1" spans="1:9" ht="20.100000000000001" customHeight="1" x14ac:dyDescent="0.45">
      <c r="A1" s="335" t="s">
        <v>59</v>
      </c>
      <c r="B1" s="335"/>
      <c r="C1" s="335"/>
      <c r="D1" s="335"/>
      <c r="E1" s="335"/>
      <c r="F1" s="335"/>
      <c r="G1" s="207"/>
      <c r="H1" s="208"/>
      <c r="I1" s="208"/>
    </row>
    <row r="2" spans="1:9" ht="20.100000000000001" customHeight="1" thickBot="1" x14ac:dyDescent="0.5">
      <c r="A2" s="335"/>
      <c r="B2" s="335"/>
      <c r="C2" s="335"/>
      <c r="D2" s="335"/>
      <c r="E2" s="335"/>
      <c r="F2" s="335"/>
      <c r="G2" s="207"/>
      <c r="H2" s="208"/>
      <c r="I2" s="208"/>
    </row>
    <row r="3" spans="1:9" ht="20.100000000000001" customHeight="1" thickBot="1" x14ac:dyDescent="0.65">
      <c r="A3" s="209" t="s">
        <v>26</v>
      </c>
      <c r="B3" s="232" t="s">
        <v>30</v>
      </c>
      <c r="C3" s="210"/>
      <c r="D3" s="210"/>
      <c r="E3" s="210"/>
      <c r="F3" s="210"/>
      <c r="G3" s="208"/>
      <c r="H3" s="208"/>
      <c r="I3" s="208"/>
    </row>
    <row r="4" spans="1:9" ht="20.100000000000001" customHeight="1" x14ac:dyDescent="0.6">
      <c r="A4" s="211" t="s">
        <v>33</v>
      </c>
      <c r="B4" s="212" t="s">
        <v>19</v>
      </c>
      <c r="C4" s="212" t="s">
        <v>20</v>
      </c>
      <c r="D4" s="213" t="s">
        <v>34</v>
      </c>
      <c r="E4" s="213" t="s">
        <v>35</v>
      </c>
      <c r="F4" s="214" t="s">
        <v>24</v>
      </c>
      <c r="G4" s="208"/>
      <c r="H4" s="208"/>
      <c r="I4" s="208"/>
    </row>
    <row r="5" spans="1:9" ht="20.100000000000001" customHeight="1" x14ac:dyDescent="0.45">
      <c r="A5" s="233"/>
      <c r="B5" s="237"/>
      <c r="C5" s="234"/>
      <c r="D5" s="233"/>
      <c r="E5" s="233"/>
      <c r="F5" s="233"/>
      <c r="H5" s="208"/>
      <c r="I5" s="208"/>
    </row>
    <row r="6" spans="1:9" ht="20.100000000000001" customHeight="1" x14ac:dyDescent="0.45">
      <c r="A6" s="233"/>
      <c r="B6" s="234"/>
      <c r="C6" s="234"/>
      <c r="D6" s="233"/>
      <c r="E6" s="233"/>
      <c r="F6" s="233"/>
      <c r="H6" s="208"/>
      <c r="I6" s="208"/>
    </row>
    <row r="7" spans="1:9" ht="20.100000000000001" customHeight="1" x14ac:dyDescent="0.45">
      <c r="A7" s="233"/>
      <c r="B7" s="234"/>
      <c r="C7" s="234"/>
      <c r="D7" s="233"/>
      <c r="E7" s="233"/>
      <c r="F7" s="233"/>
      <c r="H7" s="208"/>
      <c r="I7" s="208"/>
    </row>
    <row r="8" spans="1:9" ht="20.100000000000001" customHeight="1" x14ac:dyDescent="0.45">
      <c r="A8" s="233"/>
      <c r="B8" s="234"/>
      <c r="C8" s="234"/>
      <c r="D8" s="233"/>
      <c r="E8" s="233"/>
      <c r="F8" s="233"/>
      <c r="H8" s="208"/>
      <c r="I8" s="208"/>
    </row>
    <row r="9" spans="1:9" ht="20.100000000000001" customHeight="1" x14ac:dyDescent="0.45">
      <c r="A9" s="233"/>
      <c r="B9" s="234"/>
      <c r="C9" s="234"/>
      <c r="D9" s="233"/>
      <c r="E9" s="233"/>
      <c r="F9" s="233"/>
      <c r="H9" s="208"/>
      <c r="I9" s="208"/>
    </row>
    <row r="10" spans="1:9" ht="20.100000000000001" customHeight="1" x14ac:dyDescent="0.45">
      <c r="A10" s="233"/>
      <c r="B10" s="234"/>
      <c r="C10" s="234"/>
      <c r="D10" s="233"/>
      <c r="E10" s="233"/>
      <c r="F10" s="233"/>
      <c r="H10" s="208"/>
      <c r="I10" s="208"/>
    </row>
    <row r="11" spans="1:9" ht="20.100000000000001" customHeight="1" x14ac:dyDescent="0.45">
      <c r="A11" s="233"/>
      <c r="B11" s="236"/>
      <c r="C11" s="234"/>
      <c r="D11" s="233"/>
      <c r="E11" s="233"/>
      <c r="F11" s="233"/>
      <c r="H11" s="208"/>
      <c r="I11" s="208"/>
    </row>
    <row r="12" spans="1:9" ht="20.100000000000001" customHeight="1" x14ac:dyDescent="0.45">
      <c r="A12" s="233"/>
      <c r="B12" s="234"/>
      <c r="C12" s="234"/>
      <c r="D12" s="233"/>
      <c r="E12" s="233"/>
      <c r="F12" s="233"/>
      <c r="H12" s="208"/>
      <c r="I12" s="208"/>
    </row>
    <row r="13" spans="1:9" ht="20.100000000000001" customHeight="1" x14ac:dyDescent="0.45">
      <c r="A13" s="233"/>
      <c r="B13" s="234"/>
      <c r="C13" s="234"/>
      <c r="D13" s="233"/>
      <c r="E13" s="233"/>
      <c r="F13" s="233"/>
      <c r="H13" s="208"/>
      <c r="I13" s="208"/>
    </row>
    <row r="14" spans="1:9" ht="20.100000000000001" customHeight="1" x14ac:dyDescent="0.45">
      <c r="A14" s="233"/>
      <c r="B14" s="234"/>
      <c r="C14" s="234"/>
      <c r="D14" s="233"/>
      <c r="E14" s="233"/>
      <c r="F14" s="233"/>
      <c r="H14" s="208"/>
      <c r="I14" s="208"/>
    </row>
    <row r="15" spans="1:9" ht="20.100000000000001" customHeight="1" x14ac:dyDescent="0.45">
      <c r="A15" s="233"/>
      <c r="B15" s="234"/>
      <c r="C15" s="234"/>
      <c r="D15" s="233"/>
      <c r="E15" s="233"/>
      <c r="F15" s="233"/>
      <c r="H15" s="208"/>
      <c r="I15" s="208"/>
    </row>
    <row r="16" spans="1:9" ht="20.100000000000001" customHeight="1" thickBot="1" x14ac:dyDescent="0.65">
      <c r="A16" s="215" t="s">
        <v>26</v>
      </c>
      <c r="B16" s="216" t="s">
        <v>36</v>
      </c>
      <c r="C16" s="210"/>
      <c r="D16" s="210"/>
      <c r="E16" s="210"/>
      <c r="F16" s="210"/>
      <c r="G16" s="208"/>
      <c r="H16" s="208"/>
      <c r="I16" s="208"/>
    </row>
    <row r="17" spans="1:9" ht="20.100000000000001" customHeight="1" x14ac:dyDescent="0.45">
      <c r="A17" s="217" t="s">
        <v>33</v>
      </c>
      <c r="B17" s="218" t="s">
        <v>19</v>
      </c>
      <c r="C17" s="218" t="s">
        <v>20</v>
      </c>
      <c r="D17" s="218" t="s">
        <v>34</v>
      </c>
      <c r="E17" s="218" t="s">
        <v>35</v>
      </c>
      <c r="F17" s="219" t="s">
        <v>24</v>
      </c>
      <c r="G17" s="208"/>
      <c r="H17" s="208"/>
      <c r="I17" s="208"/>
    </row>
    <row r="18" spans="1:9" ht="20.100000000000001" customHeight="1" x14ac:dyDescent="0.45">
      <c r="A18" s="233"/>
      <c r="B18" s="235"/>
      <c r="C18" s="234"/>
      <c r="D18" s="233"/>
      <c r="E18" s="233"/>
      <c r="F18" s="233"/>
      <c r="G18" s="208"/>
      <c r="H18" s="208"/>
      <c r="I18" s="208"/>
    </row>
    <row r="19" spans="1:9" ht="20.100000000000001" customHeight="1" x14ac:dyDescent="0.45">
      <c r="A19" s="233"/>
      <c r="B19" s="234"/>
      <c r="C19" s="234"/>
      <c r="D19" s="233"/>
      <c r="E19" s="233"/>
      <c r="F19" s="233"/>
      <c r="G19" s="208"/>
      <c r="H19" s="208"/>
      <c r="I19" s="208"/>
    </row>
    <row r="20" spans="1:9" ht="20.100000000000001" customHeight="1" x14ac:dyDescent="0.45">
      <c r="A20" s="233"/>
      <c r="B20" s="234"/>
      <c r="C20" s="234"/>
      <c r="D20" s="233"/>
      <c r="E20" s="233"/>
      <c r="F20" s="233"/>
      <c r="G20" s="208"/>
      <c r="H20" s="208"/>
      <c r="I20" s="208"/>
    </row>
    <row r="21" spans="1:9" ht="20.100000000000001" customHeight="1" x14ac:dyDescent="0.45">
      <c r="A21" s="233"/>
      <c r="B21" s="234"/>
      <c r="C21" s="234"/>
      <c r="D21" s="233"/>
      <c r="E21" s="233"/>
      <c r="F21" s="233"/>
      <c r="G21" s="208"/>
      <c r="H21" s="208"/>
      <c r="I21" s="208"/>
    </row>
    <row r="22" spans="1:9" ht="20.100000000000001" customHeight="1" x14ac:dyDescent="0.45">
      <c r="A22" s="233"/>
      <c r="B22" s="234"/>
      <c r="C22" s="234"/>
      <c r="D22" s="233"/>
      <c r="E22" s="233"/>
      <c r="F22" s="233"/>
      <c r="G22" s="208"/>
      <c r="H22" s="208"/>
      <c r="I22" s="208"/>
    </row>
    <row r="23" spans="1:9" ht="20.100000000000001" customHeight="1" x14ac:dyDescent="0.45">
      <c r="A23" s="233"/>
      <c r="B23" s="234"/>
      <c r="C23" s="234"/>
      <c r="D23" s="233"/>
      <c r="E23" s="233"/>
      <c r="F23" s="233"/>
      <c r="G23" s="208"/>
      <c r="H23" s="208"/>
      <c r="I23" s="208"/>
    </row>
    <row r="24" spans="1:9" ht="20.100000000000001" customHeight="1" x14ac:dyDescent="0.45">
      <c r="A24" s="233"/>
      <c r="B24" s="234"/>
      <c r="C24" s="234"/>
      <c r="D24" s="233"/>
      <c r="E24" s="233"/>
      <c r="F24" s="233"/>
      <c r="G24" s="208"/>
      <c r="H24" s="208"/>
      <c r="I24" s="208"/>
    </row>
    <row r="25" spans="1:9" ht="20.100000000000001" customHeight="1" x14ac:dyDescent="0.45">
      <c r="A25" s="233"/>
      <c r="B25" s="234"/>
      <c r="C25" s="234"/>
      <c r="D25" s="233"/>
      <c r="E25" s="233"/>
      <c r="F25" s="233"/>
      <c r="G25" s="208"/>
      <c r="H25" s="208"/>
      <c r="I25" s="208"/>
    </row>
    <row r="26" spans="1:9" ht="20.100000000000001" customHeight="1" x14ac:dyDescent="0.45">
      <c r="A26" s="233"/>
      <c r="B26" s="234"/>
      <c r="C26" s="234"/>
      <c r="D26" s="233"/>
      <c r="E26" s="233"/>
      <c r="F26" s="233"/>
      <c r="G26" s="208"/>
      <c r="H26" s="208"/>
      <c r="I26" s="208"/>
    </row>
    <row r="27" spans="1:9" ht="20.100000000000001" customHeight="1" x14ac:dyDescent="0.45">
      <c r="A27" s="233"/>
      <c r="B27" s="234"/>
      <c r="C27" s="234"/>
      <c r="D27" s="233"/>
      <c r="E27" s="233"/>
      <c r="F27" s="233"/>
      <c r="G27" s="208"/>
      <c r="H27" s="208"/>
      <c r="I27" s="208"/>
    </row>
    <row r="28" spans="1:9" ht="20.100000000000001" customHeight="1" x14ac:dyDescent="0.45">
      <c r="A28" s="233"/>
      <c r="B28" s="238"/>
      <c r="C28" s="238"/>
      <c r="D28" s="233"/>
      <c r="E28" s="233"/>
      <c r="F28" s="233"/>
      <c r="G28" s="208"/>
      <c r="H28" s="208"/>
      <c r="I28" s="208"/>
    </row>
    <row r="29" spans="1:9" ht="20.100000000000001" customHeight="1" thickBot="1" x14ac:dyDescent="0.65">
      <c r="A29" s="220" t="s">
        <v>26</v>
      </c>
      <c r="B29" s="221" t="s">
        <v>37</v>
      </c>
      <c r="C29" s="210"/>
      <c r="D29" s="210"/>
      <c r="E29" s="210"/>
      <c r="F29" s="210"/>
      <c r="G29" s="208"/>
      <c r="H29" s="208"/>
      <c r="I29" s="208"/>
    </row>
    <row r="30" spans="1:9" ht="20.100000000000001" customHeight="1" x14ac:dyDescent="0.45">
      <c r="A30" s="222" t="s">
        <v>33</v>
      </c>
      <c r="B30" s="223" t="s">
        <v>19</v>
      </c>
      <c r="C30" s="224" t="s">
        <v>20</v>
      </c>
      <c r="D30" s="224" t="s">
        <v>34</v>
      </c>
      <c r="E30" s="224" t="s">
        <v>35</v>
      </c>
      <c r="F30" s="225" t="s">
        <v>24</v>
      </c>
      <c r="G30" s="208"/>
      <c r="H30" s="208"/>
      <c r="I30" s="208"/>
    </row>
    <row r="31" spans="1:9" ht="20.100000000000001" customHeight="1" x14ac:dyDescent="0.45">
      <c r="A31" s="233"/>
      <c r="B31" s="237"/>
      <c r="C31" s="234"/>
      <c r="D31" s="233"/>
      <c r="E31" s="233"/>
      <c r="F31" s="233"/>
      <c r="G31" s="208"/>
      <c r="H31" s="208"/>
      <c r="I31" s="208"/>
    </row>
    <row r="32" spans="1:9" ht="20.100000000000001" customHeight="1" x14ac:dyDescent="0.45">
      <c r="A32" s="233"/>
      <c r="B32" s="236"/>
      <c r="C32" s="234"/>
      <c r="D32" s="233"/>
      <c r="E32" s="233"/>
      <c r="F32" s="233"/>
      <c r="G32" s="208"/>
      <c r="H32" s="208"/>
      <c r="I32" s="208"/>
    </row>
    <row r="33" spans="1:9" ht="20.100000000000001" customHeight="1" x14ac:dyDescent="0.45">
      <c r="A33" s="233"/>
      <c r="B33" s="234"/>
      <c r="C33" s="234"/>
      <c r="D33" s="233"/>
      <c r="E33" s="233"/>
      <c r="F33" s="233"/>
      <c r="G33" s="208"/>
      <c r="H33" s="208"/>
      <c r="I33" s="208"/>
    </row>
    <row r="34" spans="1:9" ht="20.100000000000001" customHeight="1" x14ac:dyDescent="0.45">
      <c r="A34" s="233"/>
      <c r="B34" s="234"/>
      <c r="C34" s="234"/>
      <c r="D34" s="233"/>
      <c r="E34" s="233"/>
      <c r="F34" s="233"/>
      <c r="G34" s="208"/>
      <c r="H34" s="208"/>
      <c r="I34" s="208"/>
    </row>
    <row r="35" spans="1:9" ht="20.100000000000001" customHeight="1" x14ac:dyDescent="0.45">
      <c r="A35" s="233"/>
      <c r="B35" s="234"/>
      <c r="C35" s="234"/>
      <c r="D35" s="233"/>
      <c r="E35" s="233"/>
      <c r="F35" s="233"/>
      <c r="G35" s="208"/>
      <c r="H35" s="208"/>
      <c r="I35" s="208"/>
    </row>
    <row r="36" spans="1:9" ht="20.100000000000001" customHeight="1" x14ac:dyDescent="0.45">
      <c r="A36" s="233"/>
      <c r="B36" s="234"/>
      <c r="C36" s="234"/>
      <c r="D36" s="233"/>
      <c r="E36" s="233"/>
      <c r="F36" s="233"/>
      <c r="G36" s="208"/>
      <c r="H36" s="208"/>
      <c r="I36" s="208"/>
    </row>
    <row r="37" spans="1:9" ht="20.100000000000001" customHeight="1" x14ac:dyDescent="0.45">
      <c r="A37" s="233"/>
      <c r="B37" s="234"/>
      <c r="C37" s="234"/>
      <c r="D37" s="233"/>
      <c r="E37" s="233"/>
      <c r="F37" s="233"/>
      <c r="G37" s="208"/>
      <c r="H37" s="208"/>
      <c r="I37" s="208"/>
    </row>
    <row r="38" spans="1:9" ht="20.100000000000001" customHeight="1" x14ac:dyDescent="0.45">
      <c r="A38" s="233"/>
      <c r="B38" s="234"/>
      <c r="C38" s="234"/>
      <c r="D38" s="233"/>
      <c r="E38" s="233"/>
      <c r="F38" s="233"/>
      <c r="G38" s="208"/>
      <c r="H38" s="208"/>
      <c r="I38" s="208"/>
    </row>
    <row r="39" spans="1:9" ht="20.100000000000001" customHeight="1" x14ac:dyDescent="0.45">
      <c r="A39" s="233"/>
      <c r="B39" s="234"/>
      <c r="C39" s="234"/>
      <c r="D39" s="233"/>
      <c r="E39" s="233"/>
      <c r="F39" s="233"/>
      <c r="G39" s="208"/>
      <c r="H39" s="208"/>
      <c r="I39" s="208"/>
    </row>
    <row r="40" spans="1:9" ht="20.100000000000001" customHeight="1" x14ac:dyDescent="0.45">
      <c r="A40" s="233"/>
      <c r="B40" s="234"/>
      <c r="C40" s="234"/>
      <c r="D40" s="233"/>
      <c r="E40" s="233"/>
      <c r="F40" s="233"/>
      <c r="G40" s="208"/>
      <c r="H40" s="208"/>
      <c r="I40" s="208"/>
    </row>
    <row r="41" spans="1:9" ht="20.100000000000001" customHeight="1" x14ac:dyDescent="0.45">
      <c r="A41" s="233"/>
      <c r="B41" s="238"/>
      <c r="C41" s="238"/>
      <c r="D41" s="233"/>
      <c r="E41" s="233"/>
      <c r="F41" s="233"/>
      <c r="G41" s="208"/>
      <c r="H41" s="208"/>
      <c r="I41" s="208"/>
    </row>
  </sheetData>
  <sortState xmlns:xlrd2="http://schemas.microsoft.com/office/spreadsheetml/2017/richdata2" ref="A18:F28">
    <sortCondition descending="1" ref="E18:E28"/>
    <sortCondition descending="1" ref="F18:F28"/>
  </sortState>
  <mergeCells count="1">
    <mergeCell ref="A1:F2"/>
  </mergeCells>
  <pageMargins left="0.69" right="0.4" top="0.21" bottom="0.27" header="0.1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U45"/>
  <sheetViews>
    <sheetView tabSelected="1" zoomScale="65" zoomScaleNormal="65" workbookViewId="0">
      <selection activeCell="BP36" sqref="BP36"/>
    </sheetView>
  </sheetViews>
  <sheetFormatPr defaultRowHeight="14.4" x14ac:dyDescent="0.3"/>
  <cols>
    <col min="1" max="1" width="4.88671875" customWidth="1"/>
    <col min="2" max="2" width="25.5546875" customWidth="1"/>
    <col min="3" max="4" width="6.6640625" customWidth="1"/>
    <col min="5" max="7" width="8.88671875" hidden="1" customWidth="1"/>
    <col min="8" max="8" width="6.44140625" customWidth="1"/>
    <col min="9" max="9" width="7.88671875" customWidth="1"/>
    <col min="10" max="12" width="0" hidden="1" customWidth="1"/>
    <col min="13" max="13" width="6.6640625" customWidth="1"/>
    <col min="14" max="14" width="8.5546875" customWidth="1"/>
    <col min="15" max="17" width="0" hidden="1" customWidth="1"/>
    <col min="18" max="19" width="6.6640625" customWidth="1"/>
    <col min="20" max="22" width="0" hidden="1" customWidth="1"/>
    <col min="23" max="24" width="6.6640625" customWidth="1"/>
    <col min="25" max="27" width="0" hidden="1" customWidth="1"/>
    <col min="28" max="29" width="6.6640625" customWidth="1"/>
    <col min="30" max="32" width="0" hidden="1" customWidth="1"/>
    <col min="33" max="33" width="6.6640625" customWidth="1"/>
    <col min="34" max="34" width="8.44140625" customWidth="1"/>
    <col min="35" max="37" width="0" hidden="1" customWidth="1"/>
    <col min="38" max="39" width="6.6640625" customWidth="1"/>
    <col min="40" max="42" width="0" hidden="1" customWidth="1"/>
    <col min="43" max="43" width="6.6640625" customWidth="1"/>
    <col min="44" max="44" width="8.33203125" customWidth="1"/>
    <col min="45" max="47" width="8.88671875" hidden="1" customWidth="1"/>
    <col min="48" max="49" width="6.6640625" customWidth="1"/>
    <col min="50" max="52" width="8.88671875" hidden="1" customWidth="1"/>
    <col min="53" max="53" width="6.6640625" customWidth="1"/>
    <col min="54" max="54" width="6.5546875" customWidth="1"/>
    <col min="55" max="57" width="8.88671875" hidden="1" customWidth="1"/>
    <col min="58" max="58" width="6.6640625" customWidth="1"/>
    <col min="59" max="59" width="8" customWidth="1"/>
    <col min="60" max="62" width="8.88671875" hidden="1" customWidth="1"/>
    <col min="63" max="63" width="8.88671875" customWidth="1"/>
    <col min="66" max="66" width="19.109375" customWidth="1"/>
    <col min="69" max="69" width="23" customWidth="1"/>
    <col min="70" max="70" width="31.6640625" customWidth="1"/>
    <col min="71" max="71" width="28.88671875" customWidth="1"/>
  </cols>
  <sheetData>
    <row r="1" spans="1:73" ht="21.6" thickBot="1" x14ac:dyDescent="0.55000000000000004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5"/>
      <c r="AY1" s="252"/>
      <c r="AZ1" s="252"/>
      <c r="BA1" s="252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8"/>
      <c r="BN1" s="9"/>
      <c r="BO1" s="9"/>
      <c r="BP1" s="9"/>
      <c r="BQ1" s="8"/>
      <c r="BR1" s="8"/>
      <c r="BS1" s="8"/>
      <c r="BT1" s="7"/>
      <c r="BU1" s="7"/>
    </row>
    <row r="2" spans="1:73" ht="21.6" thickBot="1" x14ac:dyDescent="0.55000000000000004">
      <c r="A2" s="10" t="s">
        <v>58</v>
      </c>
      <c r="B2" s="11"/>
      <c r="C2" s="226" t="s">
        <v>0</v>
      </c>
      <c r="D2" s="227"/>
      <c r="E2" s="12"/>
      <c r="F2" s="12"/>
      <c r="G2" s="12"/>
      <c r="H2" s="338" t="s">
        <v>1</v>
      </c>
      <c r="I2" s="339"/>
      <c r="J2" s="13"/>
      <c r="K2" s="13"/>
      <c r="L2" s="14"/>
      <c r="M2" s="15" t="s">
        <v>2</v>
      </c>
      <c r="N2" s="16"/>
      <c r="O2" s="17"/>
      <c r="P2" s="17"/>
      <c r="Q2" s="18"/>
      <c r="R2" s="19" t="s">
        <v>3</v>
      </c>
      <c r="S2" s="19"/>
      <c r="T2" s="20"/>
      <c r="U2" s="17"/>
      <c r="V2" s="18"/>
      <c r="W2" s="15" t="s">
        <v>4</v>
      </c>
      <c r="X2" s="19"/>
      <c r="Y2" s="21"/>
      <c r="Z2" s="21"/>
      <c r="AA2" s="21"/>
      <c r="AB2" s="339" t="s">
        <v>5</v>
      </c>
      <c r="AC2" s="340"/>
      <c r="AD2" s="22"/>
      <c r="AE2" s="22"/>
      <c r="AF2" s="22"/>
      <c r="AG2" s="19" t="s">
        <v>6</v>
      </c>
      <c r="AH2" s="16"/>
      <c r="AI2" s="17"/>
      <c r="AJ2" s="17"/>
      <c r="AK2" s="18"/>
      <c r="AL2" s="15" t="s">
        <v>7</v>
      </c>
      <c r="AM2" s="23"/>
      <c r="AN2" s="17"/>
      <c r="AO2" s="17"/>
      <c r="AP2" s="17"/>
      <c r="AQ2" s="15" t="s">
        <v>8</v>
      </c>
      <c r="AR2" s="23"/>
      <c r="AS2" s="24"/>
      <c r="AT2" s="25"/>
      <c r="AU2" s="26"/>
      <c r="AV2" s="27" t="s">
        <v>9</v>
      </c>
      <c r="AW2" s="28"/>
      <c r="AX2" s="29"/>
      <c r="AY2" s="30"/>
      <c r="AZ2" s="31"/>
      <c r="BA2" s="27" t="s">
        <v>10</v>
      </c>
      <c r="BB2" s="228"/>
      <c r="BC2" s="32"/>
      <c r="BD2" s="33"/>
      <c r="BE2" s="33"/>
      <c r="BF2" s="27" t="s">
        <v>38</v>
      </c>
      <c r="BG2" s="28"/>
      <c r="BH2" s="32"/>
      <c r="BI2" s="33"/>
      <c r="BJ2" s="33"/>
      <c r="BK2" s="34"/>
      <c r="BL2" s="34"/>
      <c r="BM2" s="8"/>
      <c r="BN2" s="9"/>
      <c r="BO2" s="9"/>
      <c r="BP2" s="9"/>
      <c r="BQ2" s="8"/>
      <c r="BR2" s="8"/>
      <c r="BS2" s="8"/>
      <c r="BT2" s="7"/>
      <c r="BU2" s="7"/>
    </row>
    <row r="3" spans="1:73" ht="20.399999999999999" thickBot="1" x14ac:dyDescent="0.55000000000000004">
      <c r="A3" s="35" t="s">
        <v>11</v>
      </c>
      <c r="B3" s="36" t="s">
        <v>12</v>
      </c>
      <c r="C3" s="37" t="s">
        <v>13</v>
      </c>
      <c r="D3" s="38" t="s">
        <v>14</v>
      </c>
      <c r="E3" s="39" t="s">
        <v>15</v>
      </c>
      <c r="F3" s="40" t="s">
        <v>16</v>
      </c>
      <c r="G3" s="41" t="s">
        <v>17</v>
      </c>
      <c r="H3" s="42" t="s">
        <v>13</v>
      </c>
      <c r="I3" s="4" t="s">
        <v>14</v>
      </c>
      <c r="J3" s="43" t="s">
        <v>15</v>
      </c>
      <c r="K3" s="44" t="s">
        <v>16</v>
      </c>
      <c r="L3" s="45" t="s">
        <v>17</v>
      </c>
      <c r="M3" s="42" t="s">
        <v>13</v>
      </c>
      <c r="N3" s="4" t="s">
        <v>14</v>
      </c>
      <c r="O3" s="43" t="s">
        <v>15</v>
      </c>
      <c r="P3" s="44" t="s">
        <v>16</v>
      </c>
      <c r="Q3" s="45" t="s">
        <v>17</v>
      </c>
      <c r="R3" s="46" t="s">
        <v>13</v>
      </c>
      <c r="S3" s="4" t="s">
        <v>14</v>
      </c>
      <c r="T3" s="29" t="s">
        <v>15</v>
      </c>
      <c r="U3" s="30" t="s">
        <v>16</v>
      </c>
      <c r="V3" s="31" t="s">
        <v>17</v>
      </c>
      <c r="W3" s="42" t="s">
        <v>13</v>
      </c>
      <c r="X3" s="4" t="s">
        <v>14</v>
      </c>
      <c r="Y3" s="47" t="s">
        <v>15</v>
      </c>
      <c r="Z3" s="48" t="s">
        <v>16</v>
      </c>
      <c r="AA3" s="49" t="s">
        <v>17</v>
      </c>
      <c r="AB3" s="50" t="s">
        <v>13</v>
      </c>
      <c r="AC3" s="51" t="s">
        <v>14</v>
      </c>
      <c r="AD3" s="52" t="s">
        <v>15</v>
      </c>
      <c r="AE3" s="53" t="s">
        <v>16</v>
      </c>
      <c r="AF3" s="54" t="s">
        <v>17</v>
      </c>
      <c r="AG3" s="50" t="s">
        <v>13</v>
      </c>
      <c r="AH3" s="55" t="s">
        <v>14</v>
      </c>
      <c r="AI3" s="56" t="s">
        <v>15</v>
      </c>
      <c r="AJ3" s="57" t="s">
        <v>16</v>
      </c>
      <c r="AK3" s="58" t="s">
        <v>17</v>
      </c>
      <c r="AL3" s="42" t="s">
        <v>13</v>
      </c>
      <c r="AM3" s="4" t="s">
        <v>14</v>
      </c>
      <c r="AN3" s="56" t="s">
        <v>15</v>
      </c>
      <c r="AO3" s="57" t="s">
        <v>16</v>
      </c>
      <c r="AP3" s="58" t="s">
        <v>17</v>
      </c>
      <c r="AQ3" s="50" t="s">
        <v>13</v>
      </c>
      <c r="AR3" s="55" t="s">
        <v>14</v>
      </c>
      <c r="AS3" s="56" t="s">
        <v>15</v>
      </c>
      <c r="AT3" s="57" t="s">
        <v>16</v>
      </c>
      <c r="AU3" s="58" t="s">
        <v>17</v>
      </c>
      <c r="AV3" s="50" t="s">
        <v>13</v>
      </c>
      <c r="AW3" s="51" t="s">
        <v>14</v>
      </c>
      <c r="AX3" s="59" t="s">
        <v>15</v>
      </c>
      <c r="AY3" s="60" t="s">
        <v>16</v>
      </c>
      <c r="AZ3" s="61" t="s">
        <v>17</v>
      </c>
      <c r="BA3" s="50" t="s">
        <v>13</v>
      </c>
      <c r="BB3" s="51" t="s">
        <v>14</v>
      </c>
      <c r="BC3" s="62" t="s">
        <v>15</v>
      </c>
      <c r="BD3" s="63" t="s">
        <v>16</v>
      </c>
      <c r="BE3" s="64" t="s">
        <v>17</v>
      </c>
      <c r="BF3" s="50" t="s">
        <v>13</v>
      </c>
      <c r="BG3" s="51" t="s">
        <v>14</v>
      </c>
      <c r="BH3" s="229" t="s">
        <v>15</v>
      </c>
      <c r="BI3" s="63" t="s">
        <v>16</v>
      </c>
      <c r="BJ3" s="64" t="s">
        <v>17</v>
      </c>
      <c r="BK3" s="4"/>
      <c r="BL3" s="4"/>
      <c r="BM3" s="65" t="s">
        <v>18</v>
      </c>
      <c r="BN3" s="66" t="s">
        <v>19</v>
      </c>
      <c r="BO3" s="66" t="s">
        <v>20</v>
      </c>
      <c r="BP3" s="66" t="s">
        <v>21</v>
      </c>
      <c r="BQ3" s="67" t="s">
        <v>22</v>
      </c>
      <c r="BR3" s="67" t="s">
        <v>23</v>
      </c>
      <c r="BS3" s="67" t="s">
        <v>24</v>
      </c>
      <c r="BT3" s="7"/>
      <c r="BU3" s="7"/>
    </row>
    <row r="4" spans="1:73" ht="19.8" x14ac:dyDescent="0.45">
      <c r="A4" s="68">
        <v>1</v>
      </c>
      <c r="B4" s="253" t="s">
        <v>43</v>
      </c>
      <c r="C4" s="260"/>
      <c r="D4" s="261"/>
      <c r="E4" s="39" t="str">
        <f t="shared" ref="E4:E39" si="0">IF(D4="","",1)</f>
        <v/>
      </c>
      <c r="F4" s="70">
        <f t="shared" ref="F4:F39" si="1">IF(C4=13,1,0)</f>
        <v>0</v>
      </c>
      <c r="G4" s="71">
        <f t="shared" ref="G4:G39" si="2">SUM(C4-D4)</f>
        <v>0</v>
      </c>
      <c r="H4" s="72"/>
      <c r="I4" s="73"/>
      <c r="J4" s="74" t="str">
        <f>IF(I4="","",1)</f>
        <v/>
      </c>
      <c r="K4" s="75">
        <f>IF(H4=13,1,0)</f>
        <v>0</v>
      </c>
      <c r="L4" s="76">
        <f>SUM(H4-I4)</f>
        <v>0</v>
      </c>
      <c r="M4" s="77"/>
      <c r="N4" s="78"/>
      <c r="O4" s="39" t="str">
        <f t="shared" ref="O4:O39" si="3">IF(N4="","",1)</f>
        <v/>
      </c>
      <c r="P4" s="70">
        <f t="shared" ref="P4:P39" si="4">IF(M4=13,1,0)</f>
        <v>0</v>
      </c>
      <c r="Q4" s="71">
        <f t="shared" ref="Q4:Q39" si="5">SUM(M4-N4)</f>
        <v>0</v>
      </c>
      <c r="R4" s="79"/>
      <c r="S4" s="80"/>
      <c r="T4" s="81" t="str">
        <f t="shared" ref="T4:T39" si="6">IF(S4="","",1)</f>
        <v/>
      </c>
      <c r="U4" s="70">
        <f t="shared" ref="U4:U39" si="7">IF(R4=13,1,0)</f>
        <v>0</v>
      </c>
      <c r="V4" s="71">
        <f t="shared" ref="V4:V39" si="8">SUM(R4-S4)</f>
        <v>0</v>
      </c>
      <c r="W4" s="82"/>
      <c r="X4" s="83"/>
      <c r="Y4" s="81" t="str">
        <f t="shared" ref="Y4:Y14" si="9">IF(X4="","",1)</f>
        <v/>
      </c>
      <c r="Z4" s="70">
        <f t="shared" ref="Z4:Z39" si="10">IF(W4=13,1,0)</f>
        <v>0</v>
      </c>
      <c r="AA4" s="70">
        <f t="shared" ref="AA4:AA16" si="11">SUM(W4-X4)</f>
        <v>0</v>
      </c>
      <c r="AB4" s="84"/>
      <c r="AC4" s="85"/>
      <c r="AD4" s="86" t="str">
        <f>IF(AC4="","",1)</f>
        <v/>
      </c>
      <c r="AE4" s="87">
        <f>IF(AB4=13,1,0)</f>
        <v>0</v>
      </c>
      <c r="AF4" s="88">
        <f>SUM(AB4-AC4)</f>
        <v>0</v>
      </c>
      <c r="AG4" s="79"/>
      <c r="AH4" s="80"/>
      <c r="AI4" s="86" t="str">
        <f>IF(AH4="","",1)</f>
        <v/>
      </c>
      <c r="AJ4" s="87">
        <f>IF(AG4=13,1,0)</f>
        <v>0</v>
      </c>
      <c r="AK4" s="88">
        <f>SUM(AG4-AH4)</f>
        <v>0</v>
      </c>
      <c r="AL4" s="79"/>
      <c r="AM4" s="80"/>
      <c r="AN4" s="86" t="str">
        <f>IF(AM4="","",1)</f>
        <v/>
      </c>
      <c r="AO4" s="87">
        <f>IF(AL4=13,1,0)</f>
        <v>0</v>
      </c>
      <c r="AP4" s="88">
        <f>SUM(AL4-AM4)</f>
        <v>0</v>
      </c>
      <c r="AQ4" s="84"/>
      <c r="AR4" s="89"/>
      <c r="AS4" s="86" t="str">
        <f>IF(AR4="","",1)</f>
        <v/>
      </c>
      <c r="AT4" s="87">
        <f>IF(AQ4=13,1,0)</f>
        <v>0</v>
      </c>
      <c r="AU4" s="88">
        <f>SUM(AQ4-AR4)</f>
        <v>0</v>
      </c>
      <c r="AV4" s="90"/>
      <c r="AW4" s="91"/>
      <c r="AX4" s="92" t="str">
        <f>IF(AW4="","",1)</f>
        <v/>
      </c>
      <c r="AY4" s="30">
        <f>IF(AV4=13,1,0)</f>
        <v>0</v>
      </c>
      <c r="AZ4" s="31">
        <f>SUM(AV4-AW4)</f>
        <v>0</v>
      </c>
      <c r="BA4" s="90"/>
      <c r="BB4" s="91"/>
      <c r="BC4" s="93" t="str">
        <f>IF(BB4="","",1)</f>
        <v/>
      </c>
      <c r="BD4" s="94">
        <f>IF(BA4=13,1,0)</f>
        <v>0</v>
      </c>
      <c r="BE4" s="95">
        <f>SUM(BA4-BB4)</f>
        <v>0</v>
      </c>
      <c r="BF4" s="90">
        <v>11</v>
      </c>
      <c r="BG4" s="91">
        <v>13</v>
      </c>
      <c r="BH4" s="230">
        <f>IF(BG4="","",1)</f>
        <v>1</v>
      </c>
      <c r="BI4" s="94">
        <f>IF(BF4=13,1,0)</f>
        <v>0</v>
      </c>
      <c r="BJ4" s="95">
        <f>SUM(BF4-BG4)</f>
        <v>-2</v>
      </c>
      <c r="BK4" s="34"/>
      <c r="BL4" s="34"/>
      <c r="BM4" s="96">
        <v>1</v>
      </c>
      <c r="BN4" s="97" t="str">
        <f>B4</f>
        <v>Yvonne Delien</v>
      </c>
      <c r="BO4" s="97"/>
      <c r="BP4" s="97"/>
      <c r="BQ4" s="96">
        <f>SUM(E4,E5,J4,J5,O4,O5,T4,T5,Y4,Y5,AD4,AD5,AI4,AI5,AN4,AN5,AS4,AS5,AX4,AX5,BC4,BC5,BH4,BH5)</f>
        <v>2</v>
      </c>
      <c r="BR4" s="96">
        <f>SUM(F4,F5,K4,K5,P4,P5,U4,U5,Z4,Z5,AE4,AE5,AJ4,AJ5,AO4,AO5,AT4,AT5,AY4,AY5,BD4,BD5,BI4,BI5,)</f>
        <v>1</v>
      </c>
      <c r="BS4" s="96">
        <f>SUM(BJ4,BJ5,BE4,BE5,AZ4,AU4,AP4,AK4,AF4,AA4,V4,Q4,L4,G4,AZ5,AU5,AP5,AK5,AF5,AA5,V5,Q5,L5,G5,DI5,)</f>
        <v>4</v>
      </c>
      <c r="BT4" s="7"/>
      <c r="BU4" s="7"/>
    </row>
    <row r="5" spans="1:73" ht="19.8" x14ac:dyDescent="0.45">
      <c r="A5" s="98"/>
      <c r="B5" s="253" t="s">
        <v>44</v>
      </c>
      <c r="C5" s="262"/>
      <c r="D5" s="263"/>
      <c r="E5" s="39" t="str">
        <f t="shared" si="0"/>
        <v/>
      </c>
      <c r="F5" s="70">
        <f t="shared" si="1"/>
        <v>0</v>
      </c>
      <c r="G5" s="71">
        <f t="shared" si="2"/>
        <v>0</v>
      </c>
      <c r="H5" s="99"/>
      <c r="I5" s="100"/>
      <c r="J5" s="74" t="str">
        <f t="shared" ref="J5:J39" si="12">IF(I5="","",1)</f>
        <v/>
      </c>
      <c r="K5" s="75">
        <f t="shared" ref="K5:K39" si="13">IF(H5=13,1,0)</f>
        <v>0</v>
      </c>
      <c r="L5" s="76">
        <f t="shared" ref="L5:L39" si="14">SUM(H5-I5)</f>
        <v>0</v>
      </c>
      <c r="M5" s="101"/>
      <c r="N5" s="102"/>
      <c r="O5" s="39" t="str">
        <f t="shared" si="3"/>
        <v/>
      </c>
      <c r="P5" s="70">
        <f t="shared" si="4"/>
        <v>0</v>
      </c>
      <c r="Q5" s="71">
        <f t="shared" si="5"/>
        <v>0</v>
      </c>
      <c r="R5" s="103"/>
      <c r="S5" s="104"/>
      <c r="T5" s="81" t="str">
        <f t="shared" si="6"/>
        <v/>
      </c>
      <c r="U5" s="70">
        <f t="shared" si="7"/>
        <v>0</v>
      </c>
      <c r="V5" s="71">
        <f t="shared" si="8"/>
        <v>0</v>
      </c>
      <c r="W5" s="105"/>
      <c r="X5" s="106"/>
      <c r="Y5" s="81" t="str">
        <f t="shared" si="9"/>
        <v/>
      </c>
      <c r="Z5" s="70">
        <f t="shared" si="10"/>
        <v>0</v>
      </c>
      <c r="AA5" s="70">
        <f t="shared" si="11"/>
        <v>0</v>
      </c>
      <c r="AB5" s="103"/>
      <c r="AC5" s="107"/>
      <c r="AD5" s="108" t="str">
        <f t="shared" ref="AD5:AD39" si="15">IF(AC5="","",1)</f>
        <v/>
      </c>
      <c r="AE5" s="75">
        <f t="shared" ref="AE5:AE39" si="16">IF(AB5=13,1,0)</f>
        <v>0</v>
      </c>
      <c r="AF5" s="76">
        <f t="shared" ref="AF5:AF39" si="17">SUM(AB5-AC5)</f>
        <v>0</v>
      </c>
      <c r="AG5" s="103"/>
      <c r="AH5" s="104"/>
      <c r="AI5" s="108" t="str">
        <f t="shared" ref="AI5:AI39" si="18">IF(AH5="","",1)</f>
        <v/>
      </c>
      <c r="AJ5" s="75">
        <f t="shared" ref="AJ5:AJ39" si="19">IF(AG5=13,1,0)</f>
        <v>0</v>
      </c>
      <c r="AK5" s="76">
        <f t="shared" ref="AK5:AK39" si="20">SUM(AG5-AH5)</f>
        <v>0</v>
      </c>
      <c r="AL5" s="103"/>
      <c r="AM5" s="104"/>
      <c r="AN5" s="108" t="str">
        <f t="shared" ref="AN5:AN39" si="21">IF(AM5="","",1)</f>
        <v/>
      </c>
      <c r="AO5" s="75">
        <f t="shared" ref="AO5:AO39" si="22">IF(AL5=13,1,0)</f>
        <v>0</v>
      </c>
      <c r="AP5" s="76">
        <f t="shared" ref="AP5:AP39" si="23">SUM(AL5-AM5)</f>
        <v>0</v>
      </c>
      <c r="AQ5" s="103"/>
      <c r="AR5" s="104"/>
      <c r="AS5" s="108" t="str">
        <f t="shared" ref="AS5:AS39" si="24">IF(AR5="","",1)</f>
        <v/>
      </c>
      <c r="AT5" s="75">
        <f t="shared" ref="AT5:AT39" si="25">IF(AQ5=13,1,0)</f>
        <v>0</v>
      </c>
      <c r="AU5" s="76">
        <f t="shared" ref="AU5:AU39" si="26">SUM(AQ5-AR5)</f>
        <v>0</v>
      </c>
      <c r="AV5" s="109"/>
      <c r="AW5" s="110"/>
      <c r="AX5" s="81" t="str">
        <f t="shared" ref="AX5:AX39" si="27">IF(AW5="","",1)</f>
        <v/>
      </c>
      <c r="AY5" s="70">
        <f t="shared" ref="AY5:AY39" si="28">IF(AV5=13,1,0)</f>
        <v>0</v>
      </c>
      <c r="AZ5" s="71">
        <f t="shared" ref="AZ5:AZ39" si="29">SUM(AV5-AW5)</f>
        <v>0</v>
      </c>
      <c r="BA5" s="109"/>
      <c r="BB5" s="110"/>
      <c r="BC5" s="93" t="str">
        <f t="shared" ref="BC5:BC39" si="30">IF(BB5="","",1)</f>
        <v/>
      </c>
      <c r="BD5" s="94">
        <f t="shared" ref="BD5:BD39" si="31">IF(BA5=13,1,0)</f>
        <v>0</v>
      </c>
      <c r="BE5" s="95">
        <f t="shared" ref="BE5:BE39" si="32">SUM(BA5-BB5)</f>
        <v>0</v>
      </c>
      <c r="BF5" s="109">
        <v>13</v>
      </c>
      <c r="BG5" s="110">
        <v>7</v>
      </c>
      <c r="BH5" s="230">
        <f t="shared" ref="BH5:BH39" si="33">IF(BG5="","",1)</f>
        <v>1</v>
      </c>
      <c r="BI5" s="94">
        <f t="shared" ref="BI5:BI39" si="34">IF(BF5=13,1,0)</f>
        <v>1</v>
      </c>
      <c r="BJ5" s="95">
        <f t="shared" ref="BJ5:BJ39" si="35">SUM(BF5-BG5)</f>
        <v>6</v>
      </c>
      <c r="BK5" s="34"/>
      <c r="BL5" s="34"/>
      <c r="BM5" s="96">
        <v>2</v>
      </c>
      <c r="BN5" s="97" t="str">
        <f>B7</f>
        <v>Kees Vissers</v>
      </c>
      <c r="BO5" s="97"/>
      <c r="BP5" s="97"/>
      <c r="BQ5" s="96">
        <f>SUM(E7,E8,O7,O8,J7,J8,T7,T8,Y7,Y8,AD7,AD8,AI7,AI8,AN7,AN8,AS7,AS8,AX7,AX8,BC7,BC8)</f>
        <v>2</v>
      </c>
      <c r="BR5" s="96">
        <f>SUM(BD7,BD8,AY7,AY8,AT7,AT8,AO7,AO8,AJ7,AJ8,AE7,AE8,Z7,Z8,U7,U8,P7,P8,K7,K8,F7,F8)</f>
        <v>0</v>
      </c>
      <c r="BS5" s="96">
        <f>SUM(BE7,BE8,AZ7,AZ8,AU7,AU8,AP7,AP8,AK7,AK8,AF7,AF8,AA7,AA8,V7,V8,Q7,Q8,L7,L8,G7,G8)</f>
        <v>-6</v>
      </c>
      <c r="BT5" s="7"/>
      <c r="BU5" s="7"/>
    </row>
    <row r="6" spans="1:73" ht="16.5" customHeight="1" thickBot="1" x14ac:dyDescent="0.5">
      <c r="A6" s="111"/>
      <c r="B6" s="112"/>
      <c r="C6" s="264"/>
      <c r="D6" s="265"/>
      <c r="E6" s="39" t="str">
        <f t="shared" si="0"/>
        <v/>
      </c>
      <c r="F6" s="75">
        <f t="shared" si="1"/>
        <v>0</v>
      </c>
      <c r="G6" s="76">
        <f t="shared" si="2"/>
        <v>0</v>
      </c>
      <c r="H6" s="336">
        <v>46463</v>
      </c>
      <c r="I6" s="337"/>
      <c r="J6" s="266" t="str">
        <f t="shared" si="12"/>
        <v/>
      </c>
      <c r="K6" s="267">
        <f>IF(H6=13,1,0)</f>
        <v>0</v>
      </c>
      <c r="L6" s="268">
        <f>SUM(H6-I6)</f>
        <v>46463</v>
      </c>
      <c r="M6" s="336">
        <v>46449</v>
      </c>
      <c r="N6" s="337"/>
      <c r="O6" s="266" t="str">
        <f t="shared" si="3"/>
        <v/>
      </c>
      <c r="P6" s="267">
        <f t="shared" si="4"/>
        <v>0</v>
      </c>
      <c r="Q6" s="268">
        <f t="shared" si="5"/>
        <v>46449</v>
      </c>
      <c r="R6" s="336">
        <v>46435</v>
      </c>
      <c r="S6" s="337"/>
      <c r="T6" s="269" t="str">
        <f t="shared" si="6"/>
        <v/>
      </c>
      <c r="U6" s="267">
        <f t="shared" si="7"/>
        <v>0</v>
      </c>
      <c r="V6" s="268">
        <f t="shared" si="8"/>
        <v>46435</v>
      </c>
      <c r="W6" s="336">
        <v>46421</v>
      </c>
      <c r="X6" s="337"/>
      <c r="Y6" s="269" t="str">
        <f t="shared" si="9"/>
        <v/>
      </c>
      <c r="Z6" s="267">
        <f t="shared" si="10"/>
        <v>0</v>
      </c>
      <c r="AA6" s="267">
        <f t="shared" si="11"/>
        <v>46421</v>
      </c>
      <c r="AB6" s="336">
        <v>46407</v>
      </c>
      <c r="AC6" s="337"/>
      <c r="AD6" s="270" t="str">
        <f t="shared" si="15"/>
        <v/>
      </c>
      <c r="AE6" s="271">
        <f t="shared" si="16"/>
        <v>0</v>
      </c>
      <c r="AF6" s="272">
        <f t="shared" si="17"/>
        <v>46407</v>
      </c>
      <c r="AG6" s="336">
        <v>46386</v>
      </c>
      <c r="AH6" s="337"/>
      <c r="AI6" s="270" t="str">
        <f t="shared" si="18"/>
        <v/>
      </c>
      <c r="AJ6" s="271">
        <f t="shared" si="19"/>
        <v>0</v>
      </c>
      <c r="AK6" s="272">
        <f t="shared" si="20"/>
        <v>46386</v>
      </c>
      <c r="AL6" s="336">
        <v>46365</v>
      </c>
      <c r="AM6" s="337"/>
      <c r="AN6" s="270" t="str">
        <f t="shared" si="21"/>
        <v/>
      </c>
      <c r="AO6" s="271">
        <f t="shared" si="22"/>
        <v>0</v>
      </c>
      <c r="AP6" s="272">
        <f t="shared" si="23"/>
        <v>46365</v>
      </c>
      <c r="AQ6" s="336">
        <v>46351</v>
      </c>
      <c r="AR6" s="337"/>
      <c r="AS6" s="270" t="str">
        <f t="shared" si="24"/>
        <v/>
      </c>
      <c r="AT6" s="271">
        <f t="shared" si="25"/>
        <v>0</v>
      </c>
      <c r="AU6" s="272">
        <f t="shared" si="26"/>
        <v>46351</v>
      </c>
      <c r="AV6" s="336">
        <v>46337</v>
      </c>
      <c r="AW6" s="337"/>
      <c r="AX6" s="270" t="str">
        <f t="shared" si="27"/>
        <v/>
      </c>
      <c r="AY6" s="271">
        <f t="shared" si="28"/>
        <v>0</v>
      </c>
      <c r="AZ6" s="272">
        <f t="shared" si="29"/>
        <v>46337</v>
      </c>
      <c r="BA6" s="336">
        <v>46323</v>
      </c>
      <c r="BB6" s="337"/>
      <c r="BC6" s="273" t="str">
        <f t="shared" si="30"/>
        <v/>
      </c>
      <c r="BD6" s="274">
        <f t="shared" si="31"/>
        <v>0</v>
      </c>
      <c r="BE6" s="275">
        <f t="shared" si="32"/>
        <v>46323</v>
      </c>
      <c r="BF6" s="336">
        <v>46309</v>
      </c>
      <c r="BG6" s="337"/>
      <c r="BH6" s="230" t="str">
        <f t="shared" si="33"/>
        <v/>
      </c>
      <c r="BI6" s="94">
        <f t="shared" si="34"/>
        <v>0</v>
      </c>
      <c r="BJ6" s="95">
        <f t="shared" si="35"/>
        <v>46309</v>
      </c>
      <c r="BK6" s="34"/>
      <c r="BL6" s="34"/>
      <c r="BM6" s="96">
        <v>3</v>
      </c>
      <c r="BN6" s="97" t="str">
        <f>B10</f>
        <v>Jan Schuurmans</v>
      </c>
      <c r="BO6" s="97"/>
      <c r="BP6" s="97"/>
      <c r="BQ6" s="96">
        <f>SUM(E10,E11,J10,J11,O10,O11,T10,T11,Y10,Y11,AD10,AD11,AI10,AI11,AN10,AN11,AS10,AS11,AX10,AX11)</f>
        <v>2</v>
      </c>
      <c r="BR6" s="96">
        <f>SUM(F10,F11,K10,K11,P10,P11,U10,U11,Z10,Z11,AE10,AE11,AJ10,AJ11,AO10,AO11,AT10,AT11,AY10,AY11)</f>
        <v>0</v>
      </c>
      <c r="BS6" s="96">
        <f>SUM(G10,G11,L10,L11,Q10,Q11,V10,V11,AA10,AA11,AF10,AF11,AK10,AK11,AP10,AP11,AU10,AU11,AZ10,AZ11)</f>
        <v>-11</v>
      </c>
      <c r="BT6" s="7"/>
      <c r="BU6" s="7"/>
    </row>
    <row r="7" spans="1:73" ht="19.8" x14ac:dyDescent="0.45">
      <c r="A7" s="98">
        <v>2</v>
      </c>
      <c r="B7" s="254" t="s">
        <v>45</v>
      </c>
      <c r="C7" s="119"/>
      <c r="D7" s="120"/>
      <c r="E7" s="39" t="str">
        <f t="shared" si="0"/>
        <v/>
      </c>
      <c r="F7" s="70">
        <f t="shared" si="1"/>
        <v>0</v>
      </c>
      <c r="G7" s="71">
        <f t="shared" si="2"/>
        <v>0</v>
      </c>
      <c r="H7" s="260"/>
      <c r="I7" s="261"/>
      <c r="J7" s="39" t="str">
        <f t="shared" si="12"/>
        <v/>
      </c>
      <c r="K7" s="70">
        <f t="shared" si="13"/>
        <v>0</v>
      </c>
      <c r="L7" s="71">
        <f t="shared" si="14"/>
        <v>0</v>
      </c>
      <c r="M7" s="77"/>
      <c r="N7" s="78"/>
      <c r="O7" s="39" t="str">
        <f t="shared" si="3"/>
        <v/>
      </c>
      <c r="P7" s="70">
        <f t="shared" si="4"/>
        <v>0</v>
      </c>
      <c r="Q7" s="71">
        <f t="shared" si="5"/>
        <v>0</v>
      </c>
      <c r="R7" s="72"/>
      <c r="S7" s="73"/>
      <c r="T7" s="81" t="str">
        <f t="shared" si="6"/>
        <v/>
      </c>
      <c r="U7" s="70">
        <f t="shared" si="7"/>
        <v>0</v>
      </c>
      <c r="V7" s="71">
        <f t="shared" si="8"/>
        <v>0</v>
      </c>
      <c r="W7" s="77"/>
      <c r="X7" s="78"/>
      <c r="Y7" s="81" t="str">
        <f t="shared" si="9"/>
        <v/>
      </c>
      <c r="Z7" s="70">
        <f t="shared" si="10"/>
        <v>0</v>
      </c>
      <c r="AA7" s="70">
        <f t="shared" si="11"/>
        <v>0</v>
      </c>
      <c r="AB7" s="121"/>
      <c r="AC7" s="122"/>
      <c r="AD7" s="123" t="str">
        <f t="shared" si="15"/>
        <v/>
      </c>
      <c r="AE7" s="124">
        <f t="shared" si="16"/>
        <v>0</v>
      </c>
      <c r="AF7" s="125">
        <f t="shared" si="17"/>
        <v>0</v>
      </c>
      <c r="AG7" s="126"/>
      <c r="AH7" s="127"/>
      <c r="AI7" s="123" t="str">
        <f t="shared" si="18"/>
        <v/>
      </c>
      <c r="AJ7" s="124">
        <f t="shared" si="19"/>
        <v>0</v>
      </c>
      <c r="AK7" s="125">
        <f t="shared" si="20"/>
        <v>0</v>
      </c>
      <c r="AL7" s="126"/>
      <c r="AM7" s="127"/>
      <c r="AN7" s="123" t="str">
        <f t="shared" si="21"/>
        <v/>
      </c>
      <c r="AO7" s="124">
        <f t="shared" si="22"/>
        <v>0</v>
      </c>
      <c r="AP7" s="125">
        <f t="shared" si="23"/>
        <v>0</v>
      </c>
      <c r="AQ7" s="121"/>
      <c r="AR7" s="128"/>
      <c r="AS7" s="123" t="str">
        <f t="shared" si="24"/>
        <v/>
      </c>
      <c r="AT7" s="124">
        <f t="shared" si="25"/>
        <v>0</v>
      </c>
      <c r="AU7" s="125">
        <f t="shared" si="26"/>
        <v>0</v>
      </c>
      <c r="AV7" s="129"/>
      <c r="AW7" s="130"/>
      <c r="AX7" s="123" t="str">
        <f t="shared" si="27"/>
        <v/>
      </c>
      <c r="AY7" s="124">
        <f t="shared" si="28"/>
        <v>0</v>
      </c>
      <c r="AZ7" s="125">
        <f t="shared" si="29"/>
        <v>0</v>
      </c>
      <c r="BA7" s="129">
        <v>10</v>
      </c>
      <c r="BB7" s="130">
        <v>13</v>
      </c>
      <c r="BC7" s="93">
        <f t="shared" si="30"/>
        <v>1</v>
      </c>
      <c r="BD7" s="94">
        <f t="shared" si="31"/>
        <v>0</v>
      </c>
      <c r="BE7" s="95">
        <f t="shared" si="32"/>
        <v>-3</v>
      </c>
      <c r="BF7" s="129"/>
      <c r="BG7" s="130"/>
      <c r="BH7" s="230" t="str">
        <f t="shared" si="33"/>
        <v/>
      </c>
      <c r="BI7" s="94">
        <f t="shared" si="34"/>
        <v>0</v>
      </c>
      <c r="BJ7" s="95">
        <f t="shared" si="35"/>
        <v>0</v>
      </c>
      <c r="BK7" s="34"/>
      <c r="BL7" s="34"/>
      <c r="BM7" s="96">
        <v>4</v>
      </c>
      <c r="BN7" s="97" t="str">
        <f>B13</f>
        <v>Ton Vos.</v>
      </c>
      <c r="BO7" s="97"/>
      <c r="BP7" s="97"/>
      <c r="BQ7" s="96">
        <f>SUM(E13,E14,J13,J14,O13,O14,T13,T14,Y13,Y14,AD13,AD14,AI13,AI14,AN13,AN14,AS13,AS14,AX13,AX14)</f>
        <v>0</v>
      </c>
      <c r="BR7" s="96">
        <f>SUM(F13,F14,K13,K14,P13,P14,U13,U14,Z13,Z14,AE13,AE14,AJ13,AJ14,AO13,AO14,AT13,AT14,AY13,AY14)</f>
        <v>0</v>
      </c>
      <c r="BS7" s="96">
        <f>SUM(G13,G14,L13,L14,Q13,Q14,V13,V14,AA13,AA14,AF13,AF14,AK13,AK14,AP13,AP14,AU13,AU14,AZ13,AZ14)</f>
        <v>0</v>
      </c>
      <c r="BT7" s="7"/>
      <c r="BU7" s="7"/>
    </row>
    <row r="8" spans="1:73" ht="19.8" x14ac:dyDescent="0.45">
      <c r="A8" s="98"/>
      <c r="B8" s="255" t="s">
        <v>46</v>
      </c>
      <c r="C8" s="99"/>
      <c r="D8" s="131"/>
      <c r="E8" s="39" t="str">
        <f t="shared" si="0"/>
        <v/>
      </c>
      <c r="F8" s="70">
        <f t="shared" si="1"/>
        <v>0</v>
      </c>
      <c r="G8" s="71">
        <f t="shared" si="2"/>
        <v>0</v>
      </c>
      <c r="H8" s="262"/>
      <c r="I8" s="263"/>
      <c r="J8" s="39" t="str">
        <f t="shared" si="12"/>
        <v/>
      </c>
      <c r="K8" s="70">
        <f t="shared" si="13"/>
        <v>0</v>
      </c>
      <c r="L8" s="71">
        <f t="shared" si="14"/>
        <v>0</v>
      </c>
      <c r="M8" s="101"/>
      <c r="N8" s="102"/>
      <c r="O8" s="39" t="str">
        <f t="shared" si="3"/>
        <v/>
      </c>
      <c r="P8" s="70">
        <f t="shared" si="4"/>
        <v>0</v>
      </c>
      <c r="Q8" s="71">
        <f t="shared" si="5"/>
        <v>0</v>
      </c>
      <c r="R8" s="99"/>
      <c r="S8" s="100"/>
      <c r="T8" s="81" t="str">
        <f t="shared" si="6"/>
        <v/>
      </c>
      <c r="U8" s="70">
        <f t="shared" si="7"/>
        <v>0</v>
      </c>
      <c r="V8" s="71">
        <f t="shared" si="8"/>
        <v>0</v>
      </c>
      <c r="W8" s="101"/>
      <c r="X8" s="102"/>
      <c r="Y8" s="81" t="str">
        <f t="shared" si="9"/>
        <v/>
      </c>
      <c r="Z8" s="70">
        <f t="shared" si="10"/>
        <v>0</v>
      </c>
      <c r="AA8" s="70">
        <f t="shared" si="11"/>
        <v>0</v>
      </c>
      <c r="AB8" s="99"/>
      <c r="AC8" s="131"/>
      <c r="AD8" s="81" t="str">
        <f t="shared" si="15"/>
        <v/>
      </c>
      <c r="AE8" s="70">
        <f t="shared" si="16"/>
        <v>0</v>
      </c>
      <c r="AF8" s="71">
        <f t="shared" si="17"/>
        <v>0</v>
      </c>
      <c r="AG8" s="99"/>
      <c r="AH8" s="100"/>
      <c r="AI8" s="81" t="str">
        <f t="shared" si="18"/>
        <v/>
      </c>
      <c r="AJ8" s="70">
        <f t="shared" si="19"/>
        <v>0</v>
      </c>
      <c r="AK8" s="71">
        <f t="shared" si="20"/>
        <v>0</v>
      </c>
      <c r="AL8" s="99"/>
      <c r="AM8" s="100"/>
      <c r="AN8" s="81" t="str">
        <f t="shared" si="21"/>
        <v/>
      </c>
      <c r="AO8" s="70">
        <f t="shared" si="22"/>
        <v>0</v>
      </c>
      <c r="AP8" s="71">
        <f t="shared" si="23"/>
        <v>0</v>
      </c>
      <c r="AQ8" s="99"/>
      <c r="AR8" s="100"/>
      <c r="AS8" s="81" t="str">
        <f t="shared" si="24"/>
        <v/>
      </c>
      <c r="AT8" s="70">
        <f t="shared" si="25"/>
        <v>0</v>
      </c>
      <c r="AU8" s="71">
        <f t="shared" si="26"/>
        <v>0</v>
      </c>
      <c r="AV8" s="103"/>
      <c r="AW8" s="107"/>
      <c r="AX8" s="81" t="str">
        <f t="shared" si="27"/>
        <v/>
      </c>
      <c r="AY8" s="70">
        <f t="shared" si="28"/>
        <v>0</v>
      </c>
      <c r="AZ8" s="71">
        <f t="shared" si="29"/>
        <v>0</v>
      </c>
      <c r="BA8" s="103">
        <v>10</v>
      </c>
      <c r="BB8" s="107">
        <v>13</v>
      </c>
      <c r="BC8" s="93">
        <f t="shared" si="30"/>
        <v>1</v>
      </c>
      <c r="BD8" s="94">
        <f t="shared" si="31"/>
        <v>0</v>
      </c>
      <c r="BE8" s="95">
        <f t="shared" si="32"/>
        <v>-3</v>
      </c>
      <c r="BF8" s="103"/>
      <c r="BG8" s="107"/>
      <c r="BH8" s="230" t="str">
        <f t="shared" si="33"/>
        <v/>
      </c>
      <c r="BI8" s="94">
        <f t="shared" si="34"/>
        <v>0</v>
      </c>
      <c r="BJ8" s="95">
        <f t="shared" si="35"/>
        <v>0</v>
      </c>
      <c r="BK8" s="34"/>
      <c r="BL8" s="34"/>
      <c r="BM8" s="96">
        <v>5</v>
      </c>
      <c r="BN8" s="97" t="str">
        <f>B16</f>
        <v>Marja Rombouts</v>
      </c>
      <c r="BO8" s="97"/>
      <c r="BP8" s="97"/>
      <c r="BQ8" s="96">
        <f>SUM(E16,E17,J16,J17,O16,O17,T16,T17,Y16,Y17,AD16,AD17,AI16,AI17,AN16,AN17,AS16,AS17,AX16,AX17)</f>
        <v>2</v>
      </c>
      <c r="BR8" s="96">
        <f>SUM(F16,F17,K16,K17,P16,P17,U16,U17,Z16,Z17,AE16,AE17,AJ16,AJ17,AO16,AO17,AT16,AT17,AY16,AY17)</f>
        <v>1</v>
      </c>
      <c r="BS8" s="96">
        <f>SUM(G16,G17,L16,L17,Q16,Q17,V16,V17,AA16,AA17,AF16,AF17,AK16,AK17,AP16,AP17,AU16,AU17,AZ16,AZ17)</f>
        <v>2</v>
      </c>
      <c r="BT8" s="7"/>
      <c r="BU8" s="7"/>
    </row>
    <row r="9" spans="1:73" ht="16.5" customHeight="1" thickBot="1" x14ac:dyDescent="0.5">
      <c r="A9" s="111"/>
      <c r="B9" s="132"/>
      <c r="C9" s="336">
        <v>46463</v>
      </c>
      <c r="D9" s="337"/>
      <c r="E9" s="266" t="str">
        <f t="shared" si="0"/>
        <v/>
      </c>
      <c r="F9" s="267">
        <f t="shared" si="1"/>
        <v>0</v>
      </c>
      <c r="G9" s="268">
        <f t="shared" si="2"/>
        <v>46463</v>
      </c>
      <c r="H9" s="264"/>
      <c r="I9" s="265"/>
      <c r="J9" s="266" t="str">
        <f t="shared" si="12"/>
        <v/>
      </c>
      <c r="K9" s="267">
        <f t="shared" si="13"/>
        <v>0</v>
      </c>
      <c r="L9" s="268">
        <f t="shared" si="14"/>
        <v>0</v>
      </c>
      <c r="M9" s="336">
        <v>46365</v>
      </c>
      <c r="N9" s="337"/>
      <c r="O9" s="266" t="str">
        <f t="shared" si="3"/>
        <v/>
      </c>
      <c r="P9" s="267">
        <f t="shared" si="4"/>
        <v>0</v>
      </c>
      <c r="Q9" s="268">
        <f t="shared" si="5"/>
        <v>46365</v>
      </c>
      <c r="R9" s="336">
        <v>46449</v>
      </c>
      <c r="S9" s="337"/>
      <c r="T9" s="269" t="str">
        <f t="shared" si="6"/>
        <v/>
      </c>
      <c r="U9" s="267">
        <f t="shared" si="7"/>
        <v>0</v>
      </c>
      <c r="V9" s="268">
        <f t="shared" si="8"/>
        <v>46449</v>
      </c>
      <c r="W9" s="336">
        <v>46372</v>
      </c>
      <c r="X9" s="337"/>
      <c r="Y9" s="269" t="str">
        <f t="shared" si="9"/>
        <v/>
      </c>
      <c r="Z9" s="267">
        <f t="shared" si="10"/>
        <v>0</v>
      </c>
      <c r="AA9" s="267">
        <f t="shared" si="11"/>
        <v>46372</v>
      </c>
      <c r="AB9" s="336">
        <v>46358</v>
      </c>
      <c r="AC9" s="337"/>
      <c r="AD9" s="276" t="str">
        <f t="shared" si="15"/>
        <v/>
      </c>
      <c r="AE9" s="277">
        <f t="shared" si="16"/>
        <v>0</v>
      </c>
      <c r="AF9" s="278">
        <f t="shared" si="17"/>
        <v>46358</v>
      </c>
      <c r="AG9" s="336">
        <v>46344</v>
      </c>
      <c r="AH9" s="337"/>
      <c r="AI9" s="276" t="str">
        <f t="shared" si="18"/>
        <v/>
      </c>
      <c r="AJ9" s="277">
        <f t="shared" si="19"/>
        <v>0</v>
      </c>
      <c r="AK9" s="278">
        <f t="shared" si="20"/>
        <v>46344</v>
      </c>
      <c r="AL9" s="336">
        <v>46330</v>
      </c>
      <c r="AM9" s="337"/>
      <c r="AN9" s="276" t="str">
        <f t="shared" si="21"/>
        <v/>
      </c>
      <c r="AO9" s="277">
        <f t="shared" si="22"/>
        <v>0</v>
      </c>
      <c r="AP9" s="278">
        <f t="shared" si="23"/>
        <v>46330</v>
      </c>
      <c r="AQ9" s="336">
        <v>46309</v>
      </c>
      <c r="AR9" s="337"/>
      <c r="AS9" s="276" t="str">
        <f t="shared" si="24"/>
        <v/>
      </c>
      <c r="AT9" s="277">
        <f t="shared" si="25"/>
        <v>0</v>
      </c>
      <c r="AU9" s="278">
        <f t="shared" si="26"/>
        <v>46309</v>
      </c>
      <c r="AV9" s="336">
        <v>46323</v>
      </c>
      <c r="AW9" s="337"/>
      <c r="AX9" s="276" t="str">
        <f t="shared" si="27"/>
        <v/>
      </c>
      <c r="AY9" s="277">
        <f t="shared" si="28"/>
        <v>0</v>
      </c>
      <c r="AZ9" s="278">
        <f t="shared" si="29"/>
        <v>46323</v>
      </c>
      <c r="BA9" s="336">
        <v>46309</v>
      </c>
      <c r="BB9" s="337"/>
      <c r="BC9" s="279" t="str">
        <f t="shared" si="30"/>
        <v/>
      </c>
      <c r="BD9" s="280">
        <f t="shared" si="31"/>
        <v>0</v>
      </c>
      <c r="BE9" s="281">
        <f t="shared" si="32"/>
        <v>46309</v>
      </c>
      <c r="BF9" s="336">
        <v>46463</v>
      </c>
      <c r="BG9" s="337"/>
      <c r="BH9" s="230" t="str">
        <f t="shared" si="33"/>
        <v/>
      </c>
      <c r="BI9" s="94">
        <f t="shared" si="34"/>
        <v>0</v>
      </c>
      <c r="BJ9" s="95">
        <f t="shared" si="35"/>
        <v>46463</v>
      </c>
      <c r="BK9" s="34"/>
      <c r="BL9" s="34"/>
      <c r="BM9" s="96">
        <v>6</v>
      </c>
      <c r="BN9" s="97" t="str">
        <f>B19</f>
        <v>Patricia Embregts</v>
      </c>
      <c r="BO9" s="97"/>
      <c r="BP9" s="97"/>
      <c r="BQ9" s="96">
        <f>SUM(E19,E20,J19,J20,O19,O20,T19,T20,Y19,Y20,AD19,AD20,AI19,AI20,AN19,AN20,AS19,AS20,AX19,AX20)</f>
        <v>2</v>
      </c>
      <c r="BR9" s="96">
        <f>SUM(F19,F20,K19,K20,P19,P20,U19,U20,Z19,Z20,AE19,AE20,AJ19,AJ20,AO19,AO20,AT19,AT20,AY19,AY20)</f>
        <v>1</v>
      </c>
      <c r="BS9" s="96">
        <f>SUM(G19,G20,L19,L20,Q19,Q20,V19,V20,AA19,AA20,AF19,AF20,AK19,AK20,AP19,AP20,AU19,AU20,AZ19,AZ20)</f>
        <v>5</v>
      </c>
      <c r="BT9" s="7"/>
      <c r="BU9" s="7"/>
    </row>
    <row r="10" spans="1:73" ht="19.8" x14ac:dyDescent="0.45">
      <c r="A10" s="134">
        <v>3</v>
      </c>
      <c r="B10" s="254" t="s">
        <v>47</v>
      </c>
      <c r="C10" s="119"/>
      <c r="D10" s="120"/>
      <c r="E10" s="39" t="str">
        <f t="shared" si="0"/>
        <v/>
      </c>
      <c r="F10" s="70">
        <f t="shared" si="1"/>
        <v>0</v>
      </c>
      <c r="G10" s="71">
        <f t="shared" si="2"/>
        <v>0</v>
      </c>
      <c r="H10" s="72"/>
      <c r="I10" s="78"/>
      <c r="J10" s="39" t="str">
        <f t="shared" si="12"/>
        <v/>
      </c>
      <c r="K10" s="70">
        <f t="shared" si="13"/>
        <v>0</v>
      </c>
      <c r="L10" s="71">
        <f t="shared" si="14"/>
        <v>0</v>
      </c>
      <c r="M10" s="260"/>
      <c r="N10" s="289"/>
      <c r="O10" s="39" t="str">
        <f t="shared" si="3"/>
        <v/>
      </c>
      <c r="P10" s="70">
        <f t="shared" si="4"/>
        <v>0</v>
      </c>
      <c r="Q10" s="71">
        <f t="shared" si="5"/>
        <v>0</v>
      </c>
      <c r="R10" s="72"/>
      <c r="S10" s="73"/>
      <c r="T10" s="81" t="str">
        <f t="shared" si="6"/>
        <v/>
      </c>
      <c r="U10" s="70">
        <f t="shared" si="7"/>
        <v>0</v>
      </c>
      <c r="V10" s="71">
        <f t="shared" si="8"/>
        <v>0</v>
      </c>
      <c r="W10" s="77"/>
      <c r="X10" s="78"/>
      <c r="Y10" s="81" t="str">
        <f t="shared" si="9"/>
        <v/>
      </c>
      <c r="Z10" s="70">
        <f t="shared" si="10"/>
        <v>0</v>
      </c>
      <c r="AA10" s="70">
        <f t="shared" si="11"/>
        <v>0</v>
      </c>
      <c r="AB10" s="119"/>
      <c r="AC10" s="120"/>
      <c r="AD10" s="92" t="str">
        <f t="shared" si="15"/>
        <v/>
      </c>
      <c r="AE10" s="30">
        <f t="shared" si="16"/>
        <v>0</v>
      </c>
      <c r="AF10" s="31">
        <f t="shared" si="17"/>
        <v>0</v>
      </c>
      <c r="AG10" s="72"/>
      <c r="AH10" s="73"/>
      <c r="AI10" s="92" t="str">
        <f t="shared" si="18"/>
        <v/>
      </c>
      <c r="AJ10" s="30">
        <f t="shared" si="19"/>
        <v>0</v>
      </c>
      <c r="AK10" s="31">
        <f t="shared" si="20"/>
        <v>0</v>
      </c>
      <c r="AL10" s="72"/>
      <c r="AM10" s="73"/>
      <c r="AN10" s="92" t="str">
        <f t="shared" si="21"/>
        <v/>
      </c>
      <c r="AO10" s="30">
        <f t="shared" si="22"/>
        <v>0</v>
      </c>
      <c r="AP10" s="31">
        <f t="shared" si="23"/>
        <v>0</v>
      </c>
      <c r="AQ10" s="119"/>
      <c r="AR10" s="135"/>
      <c r="AS10" s="92" t="str">
        <f t="shared" si="24"/>
        <v/>
      </c>
      <c r="AT10" s="30">
        <f t="shared" si="25"/>
        <v>0</v>
      </c>
      <c r="AU10" s="31">
        <f t="shared" si="26"/>
        <v>0</v>
      </c>
      <c r="AV10" s="84">
        <v>3</v>
      </c>
      <c r="AW10" s="85">
        <v>13</v>
      </c>
      <c r="AX10" s="92">
        <f t="shared" si="27"/>
        <v>1</v>
      </c>
      <c r="AY10" s="30">
        <f t="shared" si="28"/>
        <v>0</v>
      </c>
      <c r="AZ10" s="31">
        <f t="shared" si="29"/>
        <v>-10</v>
      </c>
      <c r="BA10" s="84"/>
      <c r="BB10" s="85"/>
      <c r="BC10" s="93" t="str">
        <f t="shared" si="30"/>
        <v/>
      </c>
      <c r="BD10" s="94">
        <f t="shared" si="31"/>
        <v>0</v>
      </c>
      <c r="BE10" s="95">
        <f t="shared" si="32"/>
        <v>0</v>
      </c>
      <c r="BF10" s="84"/>
      <c r="BG10" s="85"/>
      <c r="BH10" s="230" t="str">
        <f t="shared" si="33"/>
        <v/>
      </c>
      <c r="BI10" s="94">
        <f t="shared" si="34"/>
        <v>0</v>
      </c>
      <c r="BJ10" s="95">
        <f t="shared" si="35"/>
        <v>0</v>
      </c>
      <c r="BK10" s="34"/>
      <c r="BL10" s="34"/>
      <c r="BM10" s="96">
        <v>7</v>
      </c>
      <c r="BN10" s="97" t="str">
        <f>B22</f>
        <v>Johanna Molenschot</v>
      </c>
      <c r="BO10" s="97"/>
      <c r="BP10" s="97"/>
      <c r="BQ10" s="96">
        <f>SUM(E22,E23,J22,J23,O22,O23,T22,T23,Y22,Y23,AD22,AD23,AI22,AI23,AN22,AN23,AS22,AS23,AX22,AX23)</f>
        <v>2</v>
      </c>
      <c r="BR10" s="96">
        <f>SUM(F22,F23,K22,K23,P22,P23,U22,U23,Z22,Z23,AE22,AE23,AJ22,AJ23,AO22,AO23,AT22,AT23,AY22,AY23)</f>
        <v>1</v>
      </c>
      <c r="BS10" s="96">
        <f>SUM(G22,G23,L22,L23,Q22,Q23,V22,V23,AA22,AA23,AF22,AF23,AK22,AK23,AP22,AP23,AU22,AU23,AZ22,AZ23)</f>
        <v>-5</v>
      </c>
      <c r="BT10" s="7"/>
      <c r="BU10" s="7"/>
    </row>
    <row r="11" spans="1:73" ht="19.8" x14ac:dyDescent="0.45">
      <c r="A11" s="134" t="s">
        <v>26</v>
      </c>
      <c r="B11" s="254" t="s">
        <v>48</v>
      </c>
      <c r="C11" s="99"/>
      <c r="D11" s="131"/>
      <c r="E11" s="39" t="str">
        <f t="shared" si="0"/>
        <v/>
      </c>
      <c r="F11" s="70">
        <f t="shared" si="1"/>
        <v>0</v>
      </c>
      <c r="G11" s="71">
        <f t="shared" si="2"/>
        <v>0</v>
      </c>
      <c r="H11" s="99"/>
      <c r="I11" s="102"/>
      <c r="J11" s="39" t="str">
        <f t="shared" si="12"/>
        <v/>
      </c>
      <c r="K11" s="70">
        <f t="shared" si="13"/>
        <v>0</v>
      </c>
      <c r="L11" s="71">
        <f t="shared" si="14"/>
        <v>0</v>
      </c>
      <c r="M11" s="262"/>
      <c r="N11" s="290"/>
      <c r="O11" s="39" t="str">
        <f t="shared" si="3"/>
        <v/>
      </c>
      <c r="P11" s="70">
        <f t="shared" si="4"/>
        <v>0</v>
      </c>
      <c r="Q11" s="71">
        <f t="shared" si="5"/>
        <v>0</v>
      </c>
      <c r="R11" s="99"/>
      <c r="S11" s="100"/>
      <c r="T11" s="81" t="str">
        <f t="shared" si="6"/>
        <v/>
      </c>
      <c r="U11" s="70">
        <f t="shared" si="7"/>
        <v>0</v>
      </c>
      <c r="V11" s="71">
        <f t="shared" si="8"/>
        <v>0</v>
      </c>
      <c r="W11" s="101"/>
      <c r="X11" s="102"/>
      <c r="Y11" s="81" t="str">
        <f t="shared" si="9"/>
        <v/>
      </c>
      <c r="Z11" s="70">
        <f t="shared" si="10"/>
        <v>0</v>
      </c>
      <c r="AA11" s="70">
        <f t="shared" si="11"/>
        <v>0</v>
      </c>
      <c r="AB11" s="99"/>
      <c r="AC11" s="131"/>
      <c r="AD11" s="81" t="str">
        <f t="shared" si="15"/>
        <v/>
      </c>
      <c r="AE11" s="70">
        <f t="shared" si="16"/>
        <v>0</v>
      </c>
      <c r="AF11" s="71">
        <f t="shared" si="17"/>
        <v>0</v>
      </c>
      <c r="AG11" s="99"/>
      <c r="AH11" s="100"/>
      <c r="AI11" s="81" t="str">
        <f t="shared" si="18"/>
        <v/>
      </c>
      <c r="AJ11" s="70">
        <f t="shared" si="19"/>
        <v>0</v>
      </c>
      <c r="AK11" s="71">
        <f t="shared" si="20"/>
        <v>0</v>
      </c>
      <c r="AL11" s="99"/>
      <c r="AM11" s="100"/>
      <c r="AN11" s="81" t="str">
        <f t="shared" si="21"/>
        <v/>
      </c>
      <c r="AO11" s="70">
        <f t="shared" si="22"/>
        <v>0</v>
      </c>
      <c r="AP11" s="71">
        <f t="shared" si="23"/>
        <v>0</v>
      </c>
      <c r="AQ11" s="99"/>
      <c r="AR11" s="100"/>
      <c r="AS11" s="81" t="str">
        <f t="shared" si="24"/>
        <v/>
      </c>
      <c r="AT11" s="70">
        <f t="shared" si="25"/>
        <v>0</v>
      </c>
      <c r="AU11" s="71">
        <f t="shared" si="26"/>
        <v>0</v>
      </c>
      <c r="AV11" s="103">
        <v>2</v>
      </c>
      <c r="AW11" s="107">
        <v>3</v>
      </c>
      <c r="AX11" s="81">
        <f t="shared" si="27"/>
        <v>1</v>
      </c>
      <c r="AY11" s="70">
        <f t="shared" si="28"/>
        <v>0</v>
      </c>
      <c r="AZ11" s="71">
        <f t="shared" si="29"/>
        <v>-1</v>
      </c>
      <c r="BA11" s="103"/>
      <c r="BB11" s="107"/>
      <c r="BC11" s="93" t="str">
        <f t="shared" si="30"/>
        <v/>
      </c>
      <c r="BD11" s="94">
        <f t="shared" si="31"/>
        <v>0</v>
      </c>
      <c r="BE11" s="95">
        <f t="shared" si="32"/>
        <v>0</v>
      </c>
      <c r="BF11" s="103"/>
      <c r="BG11" s="107"/>
      <c r="BH11" s="230" t="str">
        <f t="shared" si="33"/>
        <v/>
      </c>
      <c r="BI11" s="94">
        <f t="shared" si="34"/>
        <v>0</v>
      </c>
      <c r="BJ11" s="95">
        <f t="shared" si="35"/>
        <v>0</v>
      </c>
      <c r="BK11" s="34"/>
      <c r="BL11" s="34"/>
      <c r="BM11" s="96">
        <v>8</v>
      </c>
      <c r="BN11" s="97" t="str">
        <f>B25</f>
        <v>Wil de Brouwer</v>
      </c>
      <c r="BO11" s="97"/>
      <c r="BP11" s="97"/>
      <c r="BQ11" s="96">
        <f>SUM(E25,E26,J25,J26,O25,O26,T25,T26,Y25,Y26,AD25,AD26,AI25,AI26,AN25,AN26,AS25,AS26,AX25,AX26)</f>
        <v>2</v>
      </c>
      <c r="BR11" s="96">
        <f>SUM(F25,F26,K25,K26,P25,P26,U25,U26,Z25,Z26,AE25,AE26,AJ25,AJ26,AO25,AO26,AT25,AT26,AY25,AY26)</f>
        <v>1</v>
      </c>
      <c r="BS11" s="96">
        <f>SUM(G25,G26,L25,L26,Q25,Q26,V25,V26,AA25,AA26,AF25,AF26,AK25,AK26,AP25,AP26,AU25,AU26,AZ25,AZ26)</f>
        <v>-2</v>
      </c>
      <c r="BT11" s="7"/>
      <c r="BU11" s="7"/>
    </row>
    <row r="12" spans="1:73" ht="16.5" customHeight="1" thickBot="1" x14ac:dyDescent="0.5">
      <c r="A12" s="136"/>
      <c r="B12" s="132"/>
      <c r="C12" s="336">
        <v>46435</v>
      </c>
      <c r="D12" s="337"/>
      <c r="E12" s="266" t="str">
        <f t="shared" si="0"/>
        <v/>
      </c>
      <c r="F12" s="267">
        <f t="shared" si="1"/>
        <v>0</v>
      </c>
      <c r="G12" s="268">
        <f t="shared" si="2"/>
        <v>46435</v>
      </c>
      <c r="H12" s="336">
        <v>46421</v>
      </c>
      <c r="I12" s="337"/>
      <c r="J12" s="266" t="str">
        <f t="shared" si="12"/>
        <v/>
      </c>
      <c r="K12" s="267">
        <f t="shared" si="13"/>
        <v>0</v>
      </c>
      <c r="L12" s="268">
        <f t="shared" si="14"/>
        <v>46421</v>
      </c>
      <c r="M12" s="264"/>
      <c r="N12" s="291"/>
      <c r="O12" s="266" t="str">
        <f>IF(N12="","",1)</f>
        <v/>
      </c>
      <c r="P12" s="267">
        <f t="shared" si="4"/>
        <v>0</v>
      </c>
      <c r="Q12" s="268">
        <f t="shared" si="5"/>
        <v>0</v>
      </c>
      <c r="R12" s="336">
        <v>46449</v>
      </c>
      <c r="S12" s="337"/>
      <c r="T12" s="269" t="str">
        <f t="shared" si="6"/>
        <v/>
      </c>
      <c r="U12" s="267">
        <f t="shared" si="7"/>
        <v>0</v>
      </c>
      <c r="V12" s="268">
        <f t="shared" si="8"/>
        <v>46449</v>
      </c>
      <c r="W12" s="336">
        <v>46358</v>
      </c>
      <c r="X12" s="337"/>
      <c r="Y12" s="269" t="str">
        <f t="shared" si="9"/>
        <v/>
      </c>
      <c r="Z12" s="267">
        <f t="shared" si="10"/>
        <v>0</v>
      </c>
      <c r="AA12" s="267">
        <f t="shared" si="11"/>
        <v>46358</v>
      </c>
      <c r="AB12" s="336">
        <v>46344</v>
      </c>
      <c r="AC12" s="337"/>
      <c r="AD12" s="282" t="str">
        <f t="shared" si="15"/>
        <v/>
      </c>
      <c r="AE12" s="283">
        <f t="shared" si="16"/>
        <v>0</v>
      </c>
      <c r="AF12" s="284">
        <f t="shared" si="17"/>
        <v>46344</v>
      </c>
      <c r="AG12" s="336">
        <v>46330</v>
      </c>
      <c r="AH12" s="337"/>
      <c r="AI12" s="282" t="str">
        <f t="shared" si="18"/>
        <v/>
      </c>
      <c r="AJ12" s="283">
        <f t="shared" si="19"/>
        <v>0</v>
      </c>
      <c r="AK12" s="284">
        <f t="shared" si="20"/>
        <v>46330</v>
      </c>
      <c r="AL12" s="336">
        <v>46309</v>
      </c>
      <c r="AM12" s="337"/>
      <c r="AN12" s="282" t="str">
        <f t="shared" si="21"/>
        <v/>
      </c>
      <c r="AO12" s="283">
        <f t="shared" si="22"/>
        <v>0</v>
      </c>
      <c r="AP12" s="284">
        <f t="shared" si="23"/>
        <v>46309</v>
      </c>
      <c r="AQ12" s="336">
        <v>46323</v>
      </c>
      <c r="AR12" s="337"/>
      <c r="AS12" s="282" t="str">
        <f t="shared" si="24"/>
        <v/>
      </c>
      <c r="AT12" s="283">
        <f t="shared" si="25"/>
        <v>0</v>
      </c>
      <c r="AU12" s="284">
        <f t="shared" si="26"/>
        <v>46323</v>
      </c>
      <c r="AV12" s="336">
        <v>46309</v>
      </c>
      <c r="AW12" s="337"/>
      <c r="AX12" s="282" t="str">
        <f t="shared" si="27"/>
        <v/>
      </c>
      <c r="AY12" s="283">
        <f t="shared" si="28"/>
        <v>0</v>
      </c>
      <c r="AZ12" s="284">
        <f t="shared" si="29"/>
        <v>46309</v>
      </c>
      <c r="BA12" s="336">
        <v>46470</v>
      </c>
      <c r="BB12" s="337"/>
      <c r="BC12" s="279" t="str">
        <f t="shared" si="30"/>
        <v/>
      </c>
      <c r="BD12" s="280">
        <f t="shared" si="31"/>
        <v>0</v>
      </c>
      <c r="BE12" s="281">
        <f t="shared" si="32"/>
        <v>46470</v>
      </c>
      <c r="BF12" s="336">
        <v>46428</v>
      </c>
      <c r="BG12" s="337"/>
      <c r="BH12" s="230" t="str">
        <f t="shared" si="33"/>
        <v/>
      </c>
      <c r="BI12" s="94">
        <f t="shared" si="34"/>
        <v>0</v>
      </c>
      <c r="BJ12" s="95">
        <f t="shared" si="35"/>
        <v>46428</v>
      </c>
      <c r="BK12" s="34"/>
      <c r="BL12" s="34"/>
      <c r="BM12" s="96">
        <v>9</v>
      </c>
      <c r="BN12" s="97" t="str">
        <f>B28</f>
        <v>Piet van Dun.</v>
      </c>
      <c r="BO12" s="97"/>
      <c r="BP12" s="97"/>
      <c r="BQ12" s="96">
        <f>SUM(E28,E29,J28,J29,O28,O29,T28,T29,Y28,Y29,AD28,AD29,AI28,AI29,AN28,AN29,AS28,AS29,AX28,AX29)</f>
        <v>0</v>
      </c>
      <c r="BR12" s="96">
        <f>SUM(F28,F29,K28,K29,P28,P29,U28,U29,Z28,Z29,AE28,AE29,AJ28,AJ29,AO28,AO29,AT28,AT29,AY28,AY29)</f>
        <v>0</v>
      </c>
      <c r="BS12" s="96">
        <f>SUM(G28,G29,L28,L29,Q28,Q29,V28,V29,AA28,AA29,AF28,AF29,AK28,AK29,AP28,AP29,AU28,AU29,AZ28,AZ29)</f>
        <v>0</v>
      </c>
      <c r="BT12" s="7"/>
      <c r="BU12" s="7"/>
    </row>
    <row r="13" spans="1:73" ht="19.8" x14ac:dyDescent="0.45">
      <c r="A13" s="98">
        <v>4</v>
      </c>
      <c r="B13" s="253" t="s">
        <v>49</v>
      </c>
      <c r="C13" s="84"/>
      <c r="D13" s="85"/>
      <c r="E13" s="39" t="str">
        <f t="shared" si="0"/>
        <v/>
      </c>
      <c r="F13" s="70">
        <f t="shared" si="1"/>
        <v>0</v>
      </c>
      <c r="G13" s="71">
        <f t="shared" si="2"/>
        <v>0</v>
      </c>
      <c r="H13" s="72"/>
      <c r="I13" s="78"/>
      <c r="J13" s="39" t="str">
        <f t="shared" si="12"/>
        <v/>
      </c>
      <c r="K13" s="70">
        <f t="shared" si="13"/>
        <v>0</v>
      </c>
      <c r="L13" s="71">
        <f t="shared" si="14"/>
        <v>0</v>
      </c>
      <c r="M13" s="72"/>
      <c r="N13" s="73"/>
      <c r="O13" s="39" t="str">
        <f t="shared" si="3"/>
        <v/>
      </c>
      <c r="P13" s="70">
        <f t="shared" si="4"/>
        <v>0</v>
      </c>
      <c r="Q13" s="71">
        <f t="shared" si="5"/>
        <v>0</v>
      </c>
      <c r="R13" s="260"/>
      <c r="S13" s="261"/>
      <c r="T13" s="81" t="str">
        <f t="shared" si="6"/>
        <v/>
      </c>
      <c r="U13" s="70">
        <f t="shared" si="7"/>
        <v>0</v>
      </c>
      <c r="V13" s="71">
        <f t="shared" si="8"/>
        <v>0</v>
      </c>
      <c r="W13" s="77"/>
      <c r="X13" s="78"/>
      <c r="Y13" s="81" t="str">
        <f t="shared" si="9"/>
        <v/>
      </c>
      <c r="Z13" s="70">
        <f t="shared" si="10"/>
        <v>0</v>
      </c>
      <c r="AA13" s="70">
        <f t="shared" si="11"/>
        <v>0</v>
      </c>
      <c r="AB13" s="121"/>
      <c r="AC13" s="122"/>
      <c r="AD13" s="123" t="str">
        <f t="shared" si="15"/>
        <v/>
      </c>
      <c r="AE13" s="124">
        <f t="shared" si="16"/>
        <v>0</v>
      </c>
      <c r="AF13" s="125">
        <f t="shared" si="17"/>
        <v>0</v>
      </c>
      <c r="AG13" s="126"/>
      <c r="AH13" s="127"/>
      <c r="AI13" s="123" t="str">
        <f t="shared" si="18"/>
        <v/>
      </c>
      <c r="AJ13" s="124">
        <f t="shared" si="19"/>
        <v>0</v>
      </c>
      <c r="AK13" s="125">
        <f t="shared" si="20"/>
        <v>0</v>
      </c>
      <c r="AL13" s="126"/>
      <c r="AM13" s="127"/>
      <c r="AN13" s="123" t="str">
        <f t="shared" si="21"/>
        <v/>
      </c>
      <c r="AO13" s="124">
        <f t="shared" si="22"/>
        <v>0</v>
      </c>
      <c r="AP13" s="125">
        <f t="shared" si="23"/>
        <v>0</v>
      </c>
      <c r="AQ13" s="129"/>
      <c r="AR13" s="137"/>
      <c r="AS13" s="123" t="str">
        <f t="shared" si="24"/>
        <v/>
      </c>
      <c r="AT13" s="124">
        <f t="shared" si="25"/>
        <v>0</v>
      </c>
      <c r="AU13" s="125">
        <f t="shared" si="26"/>
        <v>0</v>
      </c>
      <c r="AV13" s="129"/>
      <c r="AW13" s="130"/>
      <c r="AX13" s="123" t="str">
        <f t="shared" si="27"/>
        <v/>
      </c>
      <c r="AY13" s="124">
        <f t="shared" si="28"/>
        <v>0</v>
      </c>
      <c r="AZ13" s="125">
        <f t="shared" si="29"/>
        <v>0</v>
      </c>
      <c r="BA13" s="129"/>
      <c r="BB13" s="130"/>
      <c r="BC13" s="93" t="str">
        <f t="shared" si="30"/>
        <v/>
      </c>
      <c r="BD13" s="94">
        <f t="shared" si="31"/>
        <v>0</v>
      </c>
      <c r="BE13" s="95">
        <f t="shared" si="32"/>
        <v>0</v>
      </c>
      <c r="BF13" s="129"/>
      <c r="BG13" s="130"/>
      <c r="BH13" s="230" t="str">
        <f t="shared" si="33"/>
        <v/>
      </c>
      <c r="BI13" s="94">
        <f t="shared" si="34"/>
        <v>0</v>
      </c>
      <c r="BJ13" s="95">
        <f t="shared" si="35"/>
        <v>0</v>
      </c>
      <c r="BK13" s="34"/>
      <c r="BL13" s="34"/>
      <c r="BM13" s="96">
        <v>10</v>
      </c>
      <c r="BN13" s="97" t="str">
        <f>B31</f>
        <v>Ton Buring</v>
      </c>
      <c r="BO13" s="97"/>
      <c r="BP13" s="97"/>
      <c r="BQ13" s="96">
        <f t="shared" ref="BQ13:BS13" si="36">SUM(E31,E32,J31,J32,O31,O32,T31,T32,Y31,Y32,AD31,AD32,AI31,AI32,AN31,AN32,AS31,AS32,AX31,AX32)</f>
        <v>2</v>
      </c>
      <c r="BR13" s="96">
        <f t="shared" si="36"/>
        <v>2</v>
      </c>
      <c r="BS13" s="96">
        <f t="shared" si="36"/>
        <v>21</v>
      </c>
      <c r="BT13" s="7"/>
      <c r="BU13" s="7"/>
    </row>
    <row r="14" spans="1:73" ht="19.8" x14ac:dyDescent="0.45">
      <c r="A14" s="98" t="s">
        <v>26</v>
      </c>
      <c r="B14" s="253" t="s">
        <v>50</v>
      </c>
      <c r="C14" s="103"/>
      <c r="D14" s="107"/>
      <c r="E14" s="39" t="str">
        <f t="shared" si="0"/>
        <v/>
      </c>
      <c r="F14" s="70">
        <f t="shared" si="1"/>
        <v>0</v>
      </c>
      <c r="G14" s="71">
        <f t="shared" si="2"/>
        <v>0</v>
      </c>
      <c r="H14" s="99"/>
      <c r="I14" s="102"/>
      <c r="J14" s="39" t="str">
        <f t="shared" si="12"/>
        <v/>
      </c>
      <c r="K14" s="70">
        <f t="shared" si="13"/>
        <v>0</v>
      </c>
      <c r="L14" s="71">
        <f>SUM(H14-I14)</f>
        <v>0</v>
      </c>
      <c r="M14" s="99"/>
      <c r="N14" s="100"/>
      <c r="O14" s="39" t="str">
        <f t="shared" si="3"/>
        <v/>
      </c>
      <c r="P14" s="70">
        <f t="shared" si="4"/>
        <v>0</v>
      </c>
      <c r="Q14" s="71">
        <f t="shared" si="5"/>
        <v>0</v>
      </c>
      <c r="R14" s="292"/>
      <c r="S14" s="263"/>
      <c r="T14" s="81" t="str">
        <f t="shared" si="6"/>
        <v/>
      </c>
      <c r="U14" s="70">
        <f t="shared" si="7"/>
        <v>0</v>
      </c>
      <c r="V14" s="71">
        <f>SUM(R14-S14)</f>
        <v>0</v>
      </c>
      <c r="W14" s="101"/>
      <c r="X14" s="102"/>
      <c r="Y14" s="81" t="str">
        <f t="shared" si="9"/>
        <v/>
      </c>
      <c r="Z14" s="70">
        <f t="shared" si="10"/>
        <v>0</v>
      </c>
      <c r="AA14" s="70">
        <f t="shared" si="11"/>
        <v>0</v>
      </c>
      <c r="AB14" s="99"/>
      <c r="AC14" s="131"/>
      <c r="AD14" s="81" t="str">
        <f t="shared" si="15"/>
        <v/>
      </c>
      <c r="AE14" s="70">
        <f t="shared" si="16"/>
        <v>0</v>
      </c>
      <c r="AF14" s="71">
        <f t="shared" si="17"/>
        <v>0</v>
      </c>
      <c r="AG14" s="99"/>
      <c r="AH14" s="100"/>
      <c r="AI14" s="81" t="str">
        <f t="shared" si="18"/>
        <v/>
      </c>
      <c r="AJ14" s="70">
        <f t="shared" si="19"/>
        <v>0</v>
      </c>
      <c r="AK14" s="71">
        <f t="shared" si="20"/>
        <v>0</v>
      </c>
      <c r="AL14" s="99"/>
      <c r="AM14" s="100"/>
      <c r="AN14" s="81" t="str">
        <f t="shared" si="21"/>
        <v/>
      </c>
      <c r="AO14" s="70">
        <f t="shared" si="22"/>
        <v>0</v>
      </c>
      <c r="AP14" s="71">
        <f t="shared" si="23"/>
        <v>0</v>
      </c>
      <c r="AQ14" s="103"/>
      <c r="AR14" s="104"/>
      <c r="AS14" s="81" t="str">
        <f t="shared" si="24"/>
        <v/>
      </c>
      <c r="AT14" s="70">
        <f t="shared" si="25"/>
        <v>0</v>
      </c>
      <c r="AU14" s="71">
        <f t="shared" si="26"/>
        <v>0</v>
      </c>
      <c r="AV14" s="103"/>
      <c r="AW14" s="107"/>
      <c r="AX14" s="81" t="str">
        <f t="shared" si="27"/>
        <v/>
      </c>
      <c r="AY14" s="70">
        <f t="shared" si="28"/>
        <v>0</v>
      </c>
      <c r="AZ14" s="71">
        <f t="shared" si="29"/>
        <v>0</v>
      </c>
      <c r="BA14" s="103"/>
      <c r="BB14" s="107"/>
      <c r="BC14" s="93" t="str">
        <f t="shared" si="30"/>
        <v/>
      </c>
      <c r="BD14" s="94">
        <f t="shared" si="31"/>
        <v>0</v>
      </c>
      <c r="BE14" s="95">
        <f t="shared" si="32"/>
        <v>0</v>
      </c>
      <c r="BF14" s="103"/>
      <c r="BG14" s="107"/>
      <c r="BH14" s="230" t="str">
        <f t="shared" si="33"/>
        <v/>
      </c>
      <c r="BI14" s="94">
        <f t="shared" si="34"/>
        <v>0</v>
      </c>
      <c r="BJ14" s="95">
        <f t="shared" si="35"/>
        <v>0</v>
      </c>
      <c r="BK14" s="34"/>
      <c r="BL14" s="34"/>
      <c r="BM14" s="96">
        <v>11</v>
      </c>
      <c r="BN14" s="97" t="str">
        <f>B34</f>
        <v>Ad Hamers</v>
      </c>
      <c r="BO14" s="97"/>
      <c r="BP14" s="97"/>
      <c r="BQ14" s="96">
        <f>SUM(E34,E35,J34,J35,O34,O35,T35,T35,Y34,Y35,AD34,AD35,AI34,AI35,AN34,AN35,AS34,AS35,AX34,AX35,BH34,BH35,)</f>
        <v>2</v>
      </c>
      <c r="BR14" s="96">
        <f>SUM(F34,F35,K34,K35,P34,P353,U34,U35,Z34,Z35,AE34,AE35,AJ34,AJ35,AO34,AO35,AT34,AT35,AY34,AY35,BD34,BD35,)</f>
        <v>2</v>
      </c>
      <c r="BS14" s="96">
        <f>SUM(G34,G35,L34,L35,Q34,Q35,V34,V35,AA34,AA35,AF34,AF35,AK34,AK35,AP34,AP35,AU34,AU35,AZ34,AZ35,BE34,BE35,)</f>
        <v>6</v>
      </c>
      <c r="BT14" s="7"/>
      <c r="BU14" s="7"/>
    </row>
    <row r="15" spans="1:73" ht="17.399999999999999" customHeight="1" thickBot="1" x14ac:dyDescent="0.5">
      <c r="A15" s="111"/>
      <c r="B15" s="112"/>
      <c r="C15" s="336">
        <v>46421</v>
      </c>
      <c r="D15" s="337"/>
      <c r="E15" s="266" t="str">
        <f t="shared" si="0"/>
        <v/>
      </c>
      <c r="F15" s="267">
        <f t="shared" si="1"/>
        <v>0</v>
      </c>
      <c r="G15" s="268">
        <f t="shared" si="2"/>
        <v>46421</v>
      </c>
      <c r="H15" s="336">
        <v>46449</v>
      </c>
      <c r="I15" s="337"/>
      <c r="J15" s="266" t="str">
        <f t="shared" si="12"/>
        <v/>
      </c>
      <c r="K15" s="267">
        <f t="shared" si="13"/>
        <v>0</v>
      </c>
      <c r="L15" s="268">
        <f t="shared" si="14"/>
        <v>46449</v>
      </c>
      <c r="M15" s="336">
        <v>46372</v>
      </c>
      <c r="N15" s="337"/>
      <c r="O15" s="266" t="str">
        <f t="shared" si="3"/>
        <v/>
      </c>
      <c r="P15" s="267">
        <f t="shared" si="4"/>
        <v>0</v>
      </c>
      <c r="Q15" s="268">
        <f t="shared" si="5"/>
        <v>46372</v>
      </c>
      <c r="R15" s="264"/>
      <c r="S15" s="265"/>
      <c r="T15" s="269" t="str">
        <f>IF(S15="","",1)</f>
        <v/>
      </c>
      <c r="U15" s="267">
        <f t="shared" si="7"/>
        <v>0</v>
      </c>
      <c r="V15" s="268">
        <f t="shared" si="8"/>
        <v>0</v>
      </c>
      <c r="W15" s="336">
        <v>46344</v>
      </c>
      <c r="X15" s="337"/>
      <c r="Y15" s="269" t="str">
        <f>IF(X15="","",1)</f>
        <v/>
      </c>
      <c r="Z15" s="267">
        <f t="shared" si="10"/>
        <v>0</v>
      </c>
      <c r="AA15" s="267">
        <f t="shared" si="11"/>
        <v>46344</v>
      </c>
      <c r="AB15" s="336">
        <v>46330</v>
      </c>
      <c r="AC15" s="337"/>
      <c r="AD15" s="276" t="str">
        <f t="shared" si="15"/>
        <v/>
      </c>
      <c r="AE15" s="277">
        <f t="shared" si="16"/>
        <v>0</v>
      </c>
      <c r="AF15" s="278">
        <f t="shared" si="17"/>
        <v>46330</v>
      </c>
      <c r="AG15" s="336">
        <v>46309</v>
      </c>
      <c r="AH15" s="337"/>
      <c r="AI15" s="276" t="str">
        <f t="shared" si="18"/>
        <v/>
      </c>
      <c r="AJ15" s="277">
        <f t="shared" si="19"/>
        <v>0</v>
      </c>
      <c r="AK15" s="278">
        <f t="shared" si="20"/>
        <v>46309</v>
      </c>
      <c r="AL15" s="336">
        <v>46323</v>
      </c>
      <c r="AM15" s="337"/>
      <c r="AN15" s="276" t="str">
        <f t="shared" si="21"/>
        <v/>
      </c>
      <c r="AO15" s="277">
        <f t="shared" si="22"/>
        <v>0</v>
      </c>
      <c r="AP15" s="278">
        <f t="shared" si="23"/>
        <v>46323</v>
      </c>
      <c r="AQ15" s="336">
        <v>46309</v>
      </c>
      <c r="AR15" s="337"/>
      <c r="AS15" s="276" t="str">
        <f t="shared" si="24"/>
        <v/>
      </c>
      <c r="AT15" s="277">
        <f t="shared" si="25"/>
        <v>0</v>
      </c>
      <c r="AU15" s="278">
        <f t="shared" si="26"/>
        <v>46309</v>
      </c>
      <c r="AV15" s="336">
        <v>46449</v>
      </c>
      <c r="AW15" s="337"/>
      <c r="AX15" s="276" t="str">
        <f t="shared" si="27"/>
        <v/>
      </c>
      <c r="AY15" s="277">
        <f t="shared" si="28"/>
        <v>0</v>
      </c>
      <c r="AZ15" s="278">
        <f t="shared" si="29"/>
        <v>46449</v>
      </c>
      <c r="BA15" s="336">
        <v>46463</v>
      </c>
      <c r="BB15" s="337"/>
      <c r="BC15" s="279" t="str">
        <f t="shared" si="30"/>
        <v/>
      </c>
      <c r="BD15" s="280">
        <f t="shared" si="31"/>
        <v>0</v>
      </c>
      <c r="BE15" s="281">
        <f t="shared" si="32"/>
        <v>46463</v>
      </c>
      <c r="BF15" s="336">
        <v>46393</v>
      </c>
      <c r="BG15" s="337"/>
      <c r="BH15" s="230" t="str">
        <f t="shared" si="33"/>
        <v/>
      </c>
      <c r="BI15" s="94">
        <f t="shared" si="34"/>
        <v>0</v>
      </c>
      <c r="BJ15" s="95">
        <f t="shared" si="35"/>
        <v>46393</v>
      </c>
      <c r="BK15" s="34"/>
      <c r="BL15" s="34"/>
      <c r="BM15" s="96">
        <v>12</v>
      </c>
      <c r="BN15" s="97" t="str">
        <f>B37</f>
        <v>Corrie van de Klundert</v>
      </c>
      <c r="BO15" s="97"/>
      <c r="BP15" s="97"/>
      <c r="BQ15" s="96">
        <f>SUM(E37,E38,J37,J38,O37,O38,T37,T38,Y37,Y38,AD37,AD38,AI37,AI38,AN37,AN38,AS37,AS38,AX37,AX38,BC37,BC38,)</f>
        <v>2</v>
      </c>
      <c r="BR15" s="96">
        <f>SUM(F37,F38,K37,K38,P37,P38,U37,U38,Z37,Z38,AE37,AE38,AJ37,AJ38,AO37,AO38,AT37,AT38,AY37,AY38,BD37,BD38,)</f>
        <v>1</v>
      </c>
      <c r="BS15" s="96">
        <f>SUM(G37,G38,L37,L38,Q37,Q38,V37,V38,AA37,AA38,AF37,AF38,AK37,AK38,AP37,AP38,AU37,AU38,AZ37,AZ38,BE37,BE38,)</f>
        <v>-4</v>
      </c>
      <c r="BT15" s="7"/>
      <c r="BU15" s="7"/>
    </row>
    <row r="16" spans="1:73" ht="19.8" x14ac:dyDescent="0.45">
      <c r="A16" s="98">
        <v>5</v>
      </c>
      <c r="B16" s="256" t="s">
        <v>27</v>
      </c>
      <c r="C16" s="129"/>
      <c r="D16" s="143"/>
      <c r="E16" s="39" t="str">
        <f t="shared" si="0"/>
        <v/>
      </c>
      <c r="F16" s="70">
        <f t="shared" si="1"/>
        <v>0</v>
      </c>
      <c r="G16" s="71">
        <f t="shared" si="2"/>
        <v>0</v>
      </c>
      <c r="H16" s="72"/>
      <c r="I16" s="73"/>
      <c r="J16" s="39" t="str">
        <f t="shared" si="12"/>
        <v/>
      </c>
      <c r="K16" s="70">
        <f t="shared" si="13"/>
        <v>0</v>
      </c>
      <c r="L16" s="71">
        <f t="shared" si="14"/>
        <v>0</v>
      </c>
      <c r="M16" s="77"/>
      <c r="N16" s="78"/>
      <c r="O16" s="39" t="str">
        <f t="shared" si="3"/>
        <v/>
      </c>
      <c r="P16" s="70">
        <f t="shared" si="4"/>
        <v>0</v>
      </c>
      <c r="Q16" s="71">
        <f t="shared" si="5"/>
        <v>0</v>
      </c>
      <c r="R16" s="72"/>
      <c r="S16" s="78"/>
      <c r="T16" s="81" t="str">
        <f t="shared" si="6"/>
        <v/>
      </c>
      <c r="U16" s="70">
        <f t="shared" si="7"/>
        <v>0</v>
      </c>
      <c r="V16" s="71">
        <f t="shared" si="8"/>
        <v>0</v>
      </c>
      <c r="W16" s="260"/>
      <c r="X16" s="289"/>
      <c r="Y16" s="81" t="str">
        <f t="shared" ref="Y16:Y39" si="37">IF(X16="","",1)</f>
        <v/>
      </c>
      <c r="Z16" s="70">
        <f t="shared" si="10"/>
        <v>0</v>
      </c>
      <c r="AA16" s="70">
        <f t="shared" si="11"/>
        <v>0</v>
      </c>
      <c r="AB16" s="119"/>
      <c r="AC16" s="120"/>
      <c r="AD16" s="92" t="str">
        <f t="shared" si="15"/>
        <v/>
      </c>
      <c r="AE16" s="30">
        <f t="shared" si="16"/>
        <v>0</v>
      </c>
      <c r="AF16" s="31">
        <f t="shared" si="17"/>
        <v>0</v>
      </c>
      <c r="AG16" s="72"/>
      <c r="AH16" s="73"/>
      <c r="AI16" s="92" t="str">
        <f t="shared" si="18"/>
        <v/>
      </c>
      <c r="AJ16" s="30">
        <f t="shared" si="19"/>
        <v>0</v>
      </c>
      <c r="AK16" s="31">
        <f t="shared" si="20"/>
        <v>0</v>
      </c>
      <c r="AL16" s="72">
        <v>13</v>
      </c>
      <c r="AM16" s="73">
        <v>7</v>
      </c>
      <c r="AN16" s="92">
        <f t="shared" si="21"/>
        <v>1</v>
      </c>
      <c r="AO16" s="30">
        <f t="shared" si="22"/>
        <v>1</v>
      </c>
      <c r="AP16" s="31">
        <f t="shared" si="23"/>
        <v>6</v>
      </c>
      <c r="AQ16" s="119"/>
      <c r="AR16" s="135"/>
      <c r="AS16" s="92" t="str">
        <f t="shared" si="24"/>
        <v/>
      </c>
      <c r="AT16" s="30">
        <f t="shared" si="25"/>
        <v>0</v>
      </c>
      <c r="AU16" s="31">
        <f t="shared" si="26"/>
        <v>0</v>
      </c>
      <c r="AV16" s="84"/>
      <c r="AW16" s="85"/>
      <c r="AX16" s="92" t="str">
        <f t="shared" si="27"/>
        <v/>
      </c>
      <c r="AY16" s="30">
        <f t="shared" si="28"/>
        <v>0</v>
      </c>
      <c r="AZ16" s="31">
        <f t="shared" si="29"/>
        <v>0</v>
      </c>
      <c r="BA16" s="84"/>
      <c r="BB16" s="85"/>
      <c r="BC16" s="93" t="str">
        <f t="shared" si="30"/>
        <v/>
      </c>
      <c r="BD16" s="94">
        <f t="shared" si="31"/>
        <v>0</v>
      </c>
      <c r="BE16" s="95">
        <f t="shared" si="32"/>
        <v>0</v>
      </c>
      <c r="BF16" s="84"/>
      <c r="BG16" s="85"/>
      <c r="BH16" s="230" t="str">
        <f t="shared" si="33"/>
        <v/>
      </c>
      <c r="BI16" s="94">
        <f t="shared" si="34"/>
        <v>0</v>
      </c>
      <c r="BJ16" s="95">
        <f t="shared" si="35"/>
        <v>0</v>
      </c>
      <c r="BK16" s="34"/>
      <c r="BL16" s="34"/>
      <c r="BM16" s="8"/>
      <c r="BN16" s="141"/>
      <c r="BO16" s="141"/>
      <c r="BP16" s="141"/>
      <c r="BQ16" s="142"/>
      <c r="BR16" s="142"/>
      <c r="BS16" s="142"/>
      <c r="BT16" s="7"/>
      <c r="BU16" s="7"/>
    </row>
    <row r="17" spans="1:73" ht="19.8" x14ac:dyDescent="0.45">
      <c r="A17" s="98" t="s">
        <v>26</v>
      </c>
      <c r="B17" s="253" t="s">
        <v>51</v>
      </c>
      <c r="C17" s="103"/>
      <c r="D17" s="144"/>
      <c r="E17" s="39" t="str">
        <f t="shared" si="0"/>
        <v/>
      </c>
      <c r="F17" s="70">
        <f t="shared" si="1"/>
        <v>0</v>
      </c>
      <c r="G17" s="71">
        <f t="shared" si="2"/>
        <v>0</v>
      </c>
      <c r="H17" s="99"/>
      <c r="I17" s="100"/>
      <c r="J17" s="39" t="str">
        <f t="shared" si="12"/>
        <v/>
      </c>
      <c r="K17" s="70">
        <f t="shared" si="13"/>
        <v>0</v>
      </c>
      <c r="L17" s="71">
        <f t="shared" si="14"/>
        <v>0</v>
      </c>
      <c r="M17" s="101"/>
      <c r="N17" s="102"/>
      <c r="O17" s="39" t="str">
        <f t="shared" si="3"/>
        <v/>
      </c>
      <c r="P17" s="70">
        <f t="shared" si="4"/>
        <v>0</v>
      </c>
      <c r="Q17" s="71">
        <f t="shared" si="5"/>
        <v>0</v>
      </c>
      <c r="R17" s="99"/>
      <c r="S17" s="102"/>
      <c r="T17" s="81" t="str">
        <f t="shared" si="6"/>
        <v/>
      </c>
      <c r="U17" s="70">
        <f t="shared" si="7"/>
        <v>0</v>
      </c>
      <c r="V17" s="71">
        <f>SUM(R17-S17)</f>
        <v>0</v>
      </c>
      <c r="W17" s="262"/>
      <c r="X17" s="290"/>
      <c r="Y17" s="81" t="str">
        <f t="shared" si="37"/>
        <v/>
      </c>
      <c r="Z17" s="70">
        <f t="shared" si="10"/>
        <v>0</v>
      </c>
      <c r="AA17" s="70">
        <f>SUM(W17-X17)</f>
        <v>0</v>
      </c>
      <c r="AB17" s="99"/>
      <c r="AC17" s="131"/>
      <c r="AD17" s="81" t="str">
        <f t="shared" si="15"/>
        <v/>
      </c>
      <c r="AE17" s="70">
        <f t="shared" si="16"/>
        <v>0</v>
      </c>
      <c r="AF17" s="71">
        <f t="shared" si="17"/>
        <v>0</v>
      </c>
      <c r="AG17" s="99"/>
      <c r="AH17" s="100"/>
      <c r="AI17" s="81" t="str">
        <f t="shared" si="18"/>
        <v/>
      </c>
      <c r="AJ17" s="70">
        <f t="shared" si="19"/>
        <v>0</v>
      </c>
      <c r="AK17" s="71">
        <f t="shared" si="20"/>
        <v>0</v>
      </c>
      <c r="AL17" s="99">
        <v>9</v>
      </c>
      <c r="AM17" s="100">
        <v>13</v>
      </c>
      <c r="AN17" s="81">
        <f t="shared" si="21"/>
        <v>1</v>
      </c>
      <c r="AO17" s="70">
        <f t="shared" si="22"/>
        <v>0</v>
      </c>
      <c r="AP17" s="71">
        <f t="shared" si="23"/>
        <v>-4</v>
      </c>
      <c r="AQ17" s="99"/>
      <c r="AR17" s="100"/>
      <c r="AS17" s="81" t="str">
        <f t="shared" si="24"/>
        <v/>
      </c>
      <c r="AT17" s="70">
        <f t="shared" si="25"/>
        <v>0</v>
      </c>
      <c r="AU17" s="71">
        <f t="shared" si="26"/>
        <v>0</v>
      </c>
      <c r="AV17" s="103"/>
      <c r="AW17" s="107"/>
      <c r="AX17" s="81" t="str">
        <f t="shared" si="27"/>
        <v/>
      </c>
      <c r="AY17" s="70">
        <f t="shared" si="28"/>
        <v>0</v>
      </c>
      <c r="AZ17" s="71">
        <f t="shared" si="29"/>
        <v>0</v>
      </c>
      <c r="BA17" s="103"/>
      <c r="BB17" s="107"/>
      <c r="BC17" s="93" t="str">
        <f t="shared" si="30"/>
        <v/>
      </c>
      <c r="BD17" s="94">
        <f t="shared" si="31"/>
        <v>0</v>
      </c>
      <c r="BE17" s="95">
        <f t="shared" si="32"/>
        <v>0</v>
      </c>
      <c r="BF17" s="103"/>
      <c r="BG17" s="107"/>
      <c r="BH17" s="230" t="str">
        <f t="shared" si="33"/>
        <v/>
      </c>
      <c r="BI17" s="94">
        <f t="shared" si="34"/>
        <v>0</v>
      </c>
      <c r="BJ17" s="95">
        <f t="shared" si="35"/>
        <v>0</v>
      </c>
      <c r="BK17" s="34"/>
      <c r="BL17" s="34"/>
      <c r="BM17" s="317" t="s">
        <v>70</v>
      </c>
      <c r="BN17" s="318"/>
      <c r="BO17" s="318"/>
      <c r="BP17" s="318"/>
      <c r="BQ17" s="318"/>
      <c r="BR17" s="318"/>
      <c r="BS17" s="319"/>
      <c r="BT17" s="7"/>
      <c r="BU17" s="7"/>
    </row>
    <row r="18" spans="1:73" ht="18.75" customHeight="1" thickBot="1" x14ac:dyDescent="0.5">
      <c r="A18" s="111"/>
      <c r="B18" s="112"/>
      <c r="C18" s="336">
        <v>46407</v>
      </c>
      <c r="D18" s="337"/>
      <c r="E18" s="266" t="str">
        <f t="shared" si="0"/>
        <v/>
      </c>
      <c r="F18" s="267">
        <f t="shared" si="1"/>
        <v>0</v>
      </c>
      <c r="G18" s="268">
        <f t="shared" si="2"/>
        <v>46407</v>
      </c>
      <c r="H18" s="336">
        <v>46372</v>
      </c>
      <c r="I18" s="337"/>
      <c r="J18" s="266" t="str">
        <f t="shared" si="12"/>
        <v/>
      </c>
      <c r="K18" s="267">
        <f t="shared" si="13"/>
        <v>0</v>
      </c>
      <c r="L18" s="268">
        <f t="shared" si="14"/>
        <v>46372</v>
      </c>
      <c r="M18" s="336">
        <v>46358</v>
      </c>
      <c r="N18" s="337"/>
      <c r="O18" s="266" t="str">
        <f t="shared" si="3"/>
        <v/>
      </c>
      <c r="P18" s="267">
        <f t="shared" si="4"/>
        <v>0</v>
      </c>
      <c r="Q18" s="268">
        <f t="shared" si="5"/>
        <v>46358</v>
      </c>
      <c r="R18" s="336">
        <v>46344</v>
      </c>
      <c r="S18" s="337"/>
      <c r="T18" s="269" t="str">
        <f t="shared" si="6"/>
        <v/>
      </c>
      <c r="U18" s="267">
        <f t="shared" si="7"/>
        <v>0</v>
      </c>
      <c r="V18" s="268">
        <f t="shared" si="8"/>
        <v>46344</v>
      </c>
      <c r="W18" s="264"/>
      <c r="X18" s="291"/>
      <c r="Y18" s="269" t="str">
        <f t="shared" si="37"/>
        <v/>
      </c>
      <c r="Z18" s="267">
        <f t="shared" si="10"/>
        <v>0</v>
      </c>
      <c r="AA18" s="267">
        <f t="shared" ref="AA18:AA36" si="38">SUM(W18-X18)</f>
        <v>0</v>
      </c>
      <c r="AB18" s="336">
        <v>46309</v>
      </c>
      <c r="AC18" s="337"/>
      <c r="AD18" s="282" t="str">
        <f t="shared" si="15"/>
        <v/>
      </c>
      <c r="AE18" s="283">
        <f t="shared" si="16"/>
        <v>0</v>
      </c>
      <c r="AF18" s="284">
        <f t="shared" si="17"/>
        <v>46309</v>
      </c>
      <c r="AG18" s="336">
        <v>46323</v>
      </c>
      <c r="AH18" s="337"/>
      <c r="AI18" s="282" t="str">
        <f t="shared" si="18"/>
        <v/>
      </c>
      <c r="AJ18" s="283">
        <f t="shared" si="19"/>
        <v>0</v>
      </c>
      <c r="AK18" s="284">
        <f t="shared" si="20"/>
        <v>46323</v>
      </c>
      <c r="AL18" s="336">
        <v>46309</v>
      </c>
      <c r="AM18" s="337"/>
      <c r="AN18" s="282" t="str">
        <f t="shared" si="21"/>
        <v/>
      </c>
      <c r="AO18" s="283">
        <f t="shared" si="22"/>
        <v>0</v>
      </c>
      <c r="AP18" s="284">
        <f t="shared" si="23"/>
        <v>46309</v>
      </c>
      <c r="AQ18" s="336">
        <v>46449</v>
      </c>
      <c r="AR18" s="337"/>
      <c r="AS18" s="282" t="str">
        <f t="shared" si="24"/>
        <v/>
      </c>
      <c r="AT18" s="283">
        <f t="shared" si="25"/>
        <v>0</v>
      </c>
      <c r="AU18" s="284">
        <f t="shared" si="26"/>
        <v>46449</v>
      </c>
      <c r="AV18" s="336">
        <v>46435</v>
      </c>
      <c r="AW18" s="337"/>
      <c r="AX18" s="282" t="str">
        <f t="shared" si="27"/>
        <v/>
      </c>
      <c r="AY18" s="283">
        <f t="shared" si="28"/>
        <v>0</v>
      </c>
      <c r="AZ18" s="284">
        <f t="shared" si="29"/>
        <v>46435</v>
      </c>
      <c r="BA18" s="336">
        <v>46442</v>
      </c>
      <c r="BB18" s="337"/>
      <c r="BC18" s="279" t="str">
        <f t="shared" si="30"/>
        <v/>
      </c>
      <c r="BD18" s="280">
        <f t="shared" si="31"/>
        <v>0</v>
      </c>
      <c r="BE18" s="281">
        <f t="shared" si="32"/>
        <v>46442</v>
      </c>
      <c r="BF18" s="336">
        <v>46351</v>
      </c>
      <c r="BG18" s="337"/>
      <c r="BH18" s="230" t="str">
        <f t="shared" si="33"/>
        <v/>
      </c>
      <c r="BI18" s="94">
        <f t="shared" si="34"/>
        <v>0</v>
      </c>
      <c r="BJ18" s="95">
        <f t="shared" si="35"/>
        <v>46351</v>
      </c>
      <c r="BK18" s="34"/>
      <c r="BL18" s="34"/>
      <c r="BM18" s="320"/>
      <c r="BN18" s="321"/>
      <c r="BO18" s="321"/>
      <c r="BP18" s="321"/>
      <c r="BQ18" s="321"/>
      <c r="BR18" s="321"/>
      <c r="BS18" s="322"/>
      <c r="BT18" s="7"/>
      <c r="BU18" s="7"/>
    </row>
    <row r="19" spans="1:73" ht="20.399999999999999" x14ac:dyDescent="0.5">
      <c r="A19" s="98">
        <v>6</v>
      </c>
      <c r="B19" s="253" t="s">
        <v>52</v>
      </c>
      <c r="C19" s="84"/>
      <c r="D19" s="85"/>
      <c r="E19" s="39" t="str">
        <f t="shared" si="0"/>
        <v/>
      </c>
      <c r="F19" s="70">
        <f t="shared" si="1"/>
        <v>0</v>
      </c>
      <c r="G19" s="71">
        <f t="shared" si="2"/>
        <v>0</v>
      </c>
      <c r="H19" s="72"/>
      <c r="I19" s="73"/>
      <c r="J19" s="39" t="str">
        <f t="shared" si="12"/>
        <v/>
      </c>
      <c r="K19" s="70">
        <f t="shared" si="13"/>
        <v>0</v>
      </c>
      <c r="L19" s="71">
        <f t="shared" si="14"/>
        <v>0</v>
      </c>
      <c r="M19" s="77"/>
      <c r="N19" s="78"/>
      <c r="O19" s="39" t="str">
        <f t="shared" si="3"/>
        <v/>
      </c>
      <c r="P19" s="70">
        <f t="shared" si="4"/>
        <v>0</v>
      </c>
      <c r="Q19" s="71">
        <f t="shared" si="5"/>
        <v>0</v>
      </c>
      <c r="R19" s="72"/>
      <c r="S19" s="73"/>
      <c r="T19" s="81" t="str">
        <f t="shared" si="6"/>
        <v/>
      </c>
      <c r="U19" s="70">
        <f t="shared" si="7"/>
        <v>0</v>
      </c>
      <c r="V19" s="71">
        <f t="shared" si="8"/>
        <v>0</v>
      </c>
      <c r="W19" s="77"/>
      <c r="X19" s="78"/>
      <c r="Y19" s="81" t="str">
        <f t="shared" si="37"/>
        <v/>
      </c>
      <c r="Z19" s="70">
        <f t="shared" si="10"/>
        <v>0</v>
      </c>
      <c r="AA19" s="70">
        <f t="shared" si="38"/>
        <v>0</v>
      </c>
      <c r="AB19" s="262"/>
      <c r="AC19" s="263"/>
      <c r="AD19" s="123" t="str">
        <f t="shared" si="15"/>
        <v/>
      </c>
      <c r="AE19" s="124">
        <f t="shared" si="16"/>
        <v>0</v>
      </c>
      <c r="AF19" s="125">
        <f t="shared" si="17"/>
        <v>0</v>
      </c>
      <c r="AG19" s="126">
        <v>9</v>
      </c>
      <c r="AH19" s="127">
        <v>13</v>
      </c>
      <c r="AI19" s="123">
        <f t="shared" si="18"/>
        <v>1</v>
      </c>
      <c r="AJ19" s="124">
        <f t="shared" si="19"/>
        <v>0</v>
      </c>
      <c r="AK19" s="125">
        <f t="shared" si="20"/>
        <v>-4</v>
      </c>
      <c r="AL19" s="79"/>
      <c r="AM19" s="80"/>
      <c r="AN19" s="92" t="str">
        <f t="shared" si="21"/>
        <v/>
      </c>
      <c r="AO19" s="30">
        <f t="shared" si="22"/>
        <v>0</v>
      </c>
      <c r="AP19" s="31">
        <f t="shared" si="23"/>
        <v>0</v>
      </c>
      <c r="AQ19" s="84"/>
      <c r="AR19" s="89"/>
      <c r="AS19" s="92" t="str">
        <f t="shared" si="24"/>
        <v/>
      </c>
      <c r="AT19" s="30">
        <f t="shared" si="25"/>
        <v>0</v>
      </c>
      <c r="AU19" s="31">
        <f t="shared" si="26"/>
        <v>0</v>
      </c>
      <c r="AV19" s="84"/>
      <c r="AW19" s="85"/>
      <c r="AX19" s="92" t="str">
        <f t="shared" si="27"/>
        <v/>
      </c>
      <c r="AY19" s="30">
        <f t="shared" si="28"/>
        <v>0</v>
      </c>
      <c r="AZ19" s="31">
        <f t="shared" si="29"/>
        <v>0</v>
      </c>
      <c r="BA19" s="84"/>
      <c r="BB19" s="85"/>
      <c r="BC19" s="93" t="str">
        <f t="shared" si="30"/>
        <v/>
      </c>
      <c r="BD19" s="94">
        <f t="shared" si="31"/>
        <v>0</v>
      </c>
      <c r="BE19" s="95">
        <f t="shared" si="32"/>
        <v>0</v>
      </c>
      <c r="BF19" s="84"/>
      <c r="BG19" s="85"/>
      <c r="BH19" s="230" t="str">
        <f t="shared" si="33"/>
        <v/>
      </c>
      <c r="BI19" s="94">
        <f t="shared" si="34"/>
        <v>0</v>
      </c>
      <c r="BJ19" s="95">
        <f t="shared" si="35"/>
        <v>0</v>
      </c>
      <c r="BK19" s="34"/>
      <c r="BL19" s="34"/>
      <c r="BM19" s="145" t="s">
        <v>29</v>
      </c>
      <c r="BN19" s="146" t="s">
        <v>19</v>
      </c>
      <c r="BO19" s="147" t="s">
        <v>20</v>
      </c>
      <c r="BP19" s="147" t="s">
        <v>21</v>
      </c>
      <c r="BQ19" s="148" t="s">
        <v>22</v>
      </c>
      <c r="BR19" s="148" t="s">
        <v>23</v>
      </c>
      <c r="BS19" s="149" t="s">
        <v>24</v>
      </c>
      <c r="BT19" s="7"/>
      <c r="BU19" s="7"/>
    </row>
    <row r="20" spans="1:73" ht="19.8" x14ac:dyDescent="0.45">
      <c r="A20" s="98" t="s">
        <v>26</v>
      </c>
      <c r="B20" s="253" t="s">
        <v>53</v>
      </c>
      <c r="C20" s="103"/>
      <c r="D20" s="107"/>
      <c r="E20" s="39" t="str">
        <f t="shared" si="0"/>
        <v/>
      </c>
      <c r="F20" s="70">
        <f t="shared" si="1"/>
        <v>0</v>
      </c>
      <c r="G20" s="71">
        <f t="shared" si="2"/>
        <v>0</v>
      </c>
      <c r="H20" s="99"/>
      <c r="I20" s="100"/>
      <c r="J20" s="39" t="str">
        <f t="shared" si="12"/>
        <v/>
      </c>
      <c r="K20" s="70">
        <f t="shared" si="13"/>
        <v>0</v>
      </c>
      <c r="L20" s="71">
        <f t="shared" si="14"/>
        <v>0</v>
      </c>
      <c r="M20" s="101"/>
      <c r="N20" s="102"/>
      <c r="O20" s="39" t="str">
        <f t="shared" si="3"/>
        <v/>
      </c>
      <c r="P20" s="70">
        <f t="shared" si="4"/>
        <v>0</v>
      </c>
      <c r="Q20" s="71">
        <f t="shared" si="5"/>
        <v>0</v>
      </c>
      <c r="R20" s="99"/>
      <c r="S20" s="100"/>
      <c r="T20" s="81" t="str">
        <f t="shared" si="6"/>
        <v/>
      </c>
      <c r="U20" s="70">
        <f t="shared" si="7"/>
        <v>0</v>
      </c>
      <c r="V20" s="71">
        <f t="shared" si="8"/>
        <v>0</v>
      </c>
      <c r="W20" s="101"/>
      <c r="X20" s="102"/>
      <c r="Y20" s="81" t="str">
        <f t="shared" si="37"/>
        <v/>
      </c>
      <c r="Z20" s="70">
        <f t="shared" si="10"/>
        <v>0</v>
      </c>
      <c r="AA20" s="70">
        <f t="shared" si="38"/>
        <v>0</v>
      </c>
      <c r="AB20" s="262"/>
      <c r="AC20" s="263"/>
      <c r="AD20" s="81" t="str">
        <f t="shared" si="15"/>
        <v/>
      </c>
      <c r="AE20" s="70">
        <f t="shared" si="16"/>
        <v>0</v>
      </c>
      <c r="AF20" s="71">
        <f t="shared" si="17"/>
        <v>0</v>
      </c>
      <c r="AG20" s="103">
        <v>13</v>
      </c>
      <c r="AH20" s="104">
        <v>4</v>
      </c>
      <c r="AI20" s="81">
        <f t="shared" si="18"/>
        <v>1</v>
      </c>
      <c r="AJ20" s="70">
        <f t="shared" si="19"/>
        <v>1</v>
      </c>
      <c r="AK20" s="71">
        <f t="shared" si="20"/>
        <v>9</v>
      </c>
      <c r="AL20" s="103"/>
      <c r="AM20" s="104"/>
      <c r="AN20" s="81" t="str">
        <f t="shared" si="21"/>
        <v/>
      </c>
      <c r="AO20" s="70">
        <f t="shared" si="22"/>
        <v>0</v>
      </c>
      <c r="AP20" s="71">
        <f t="shared" si="23"/>
        <v>0</v>
      </c>
      <c r="AQ20" s="103"/>
      <c r="AR20" s="104"/>
      <c r="AS20" s="81" t="str">
        <f t="shared" si="24"/>
        <v/>
      </c>
      <c r="AT20" s="70">
        <f t="shared" si="25"/>
        <v>0</v>
      </c>
      <c r="AU20" s="71">
        <f t="shared" si="26"/>
        <v>0</v>
      </c>
      <c r="AV20" s="103"/>
      <c r="AW20" s="107"/>
      <c r="AX20" s="81" t="str">
        <f t="shared" si="27"/>
        <v/>
      </c>
      <c r="AY20" s="70">
        <f t="shared" si="28"/>
        <v>0</v>
      </c>
      <c r="AZ20" s="71">
        <f t="shared" si="29"/>
        <v>0</v>
      </c>
      <c r="BA20" s="103"/>
      <c r="BB20" s="107"/>
      <c r="BC20" s="93" t="str">
        <f t="shared" si="30"/>
        <v/>
      </c>
      <c r="BD20" s="94">
        <f t="shared" si="31"/>
        <v>0</v>
      </c>
      <c r="BE20" s="95">
        <f t="shared" si="32"/>
        <v>0</v>
      </c>
      <c r="BF20" s="103"/>
      <c r="BG20" s="107"/>
      <c r="BH20" s="230" t="str">
        <f t="shared" si="33"/>
        <v/>
      </c>
      <c r="BI20" s="94">
        <f t="shared" si="34"/>
        <v>0</v>
      </c>
      <c r="BJ20" s="95">
        <f t="shared" si="35"/>
        <v>0</v>
      </c>
      <c r="BK20" s="34"/>
      <c r="BL20" s="34"/>
      <c r="BM20" s="150"/>
      <c r="BN20" s="151"/>
      <c r="BO20" s="151"/>
      <c r="BP20" s="151"/>
      <c r="BQ20" s="65"/>
      <c r="BR20" s="65"/>
      <c r="BS20" s="65"/>
      <c r="BT20" s="7"/>
      <c r="BU20" s="7"/>
    </row>
    <row r="21" spans="1:73" ht="17.25" customHeight="1" thickBot="1" x14ac:dyDescent="0.5">
      <c r="A21" s="111"/>
      <c r="B21" s="112"/>
      <c r="C21" s="336">
        <v>46372</v>
      </c>
      <c r="D21" s="337"/>
      <c r="E21" s="266" t="str">
        <f t="shared" si="0"/>
        <v/>
      </c>
      <c r="F21" s="267">
        <f t="shared" si="1"/>
        <v>0</v>
      </c>
      <c r="G21" s="268">
        <f t="shared" si="2"/>
        <v>46372</v>
      </c>
      <c r="H21" s="336">
        <v>46358</v>
      </c>
      <c r="I21" s="337"/>
      <c r="J21" s="266" t="str">
        <f t="shared" si="12"/>
        <v/>
      </c>
      <c r="K21" s="267">
        <f t="shared" si="13"/>
        <v>0</v>
      </c>
      <c r="L21" s="268">
        <f t="shared" si="14"/>
        <v>46358</v>
      </c>
      <c r="M21" s="336">
        <v>46344</v>
      </c>
      <c r="N21" s="337"/>
      <c r="O21" s="266" t="str">
        <f t="shared" si="3"/>
        <v/>
      </c>
      <c r="P21" s="267">
        <f t="shared" si="4"/>
        <v>0</v>
      </c>
      <c r="Q21" s="268">
        <f t="shared" si="5"/>
        <v>46344</v>
      </c>
      <c r="R21" s="336">
        <v>46330</v>
      </c>
      <c r="S21" s="337"/>
      <c r="T21" s="269" t="str">
        <f t="shared" si="6"/>
        <v/>
      </c>
      <c r="U21" s="267">
        <f t="shared" si="7"/>
        <v>0</v>
      </c>
      <c r="V21" s="268">
        <f t="shared" si="8"/>
        <v>46330</v>
      </c>
      <c r="W21" s="336">
        <v>46309</v>
      </c>
      <c r="X21" s="337"/>
      <c r="Y21" s="269" t="str">
        <f t="shared" si="37"/>
        <v/>
      </c>
      <c r="Z21" s="267">
        <f t="shared" si="10"/>
        <v>0</v>
      </c>
      <c r="AA21" s="267">
        <f t="shared" si="38"/>
        <v>46309</v>
      </c>
      <c r="AB21" s="264"/>
      <c r="AC21" s="265"/>
      <c r="AD21" s="269" t="str">
        <f t="shared" si="15"/>
        <v/>
      </c>
      <c r="AE21" s="267">
        <f t="shared" si="16"/>
        <v>0</v>
      </c>
      <c r="AF21" s="268">
        <f t="shared" si="17"/>
        <v>0</v>
      </c>
      <c r="AG21" s="336">
        <v>46309</v>
      </c>
      <c r="AH21" s="337"/>
      <c r="AI21" s="269" t="str">
        <f t="shared" si="18"/>
        <v/>
      </c>
      <c r="AJ21" s="267">
        <f t="shared" si="19"/>
        <v>0</v>
      </c>
      <c r="AK21" s="268">
        <f t="shared" si="20"/>
        <v>46309</v>
      </c>
      <c r="AL21" s="336">
        <v>46449</v>
      </c>
      <c r="AM21" s="337"/>
      <c r="AN21" s="282" t="str">
        <f t="shared" si="21"/>
        <v/>
      </c>
      <c r="AO21" s="283">
        <f t="shared" si="22"/>
        <v>0</v>
      </c>
      <c r="AP21" s="284">
        <f t="shared" si="23"/>
        <v>46449</v>
      </c>
      <c r="AQ21" s="336">
        <v>46435</v>
      </c>
      <c r="AR21" s="337"/>
      <c r="AS21" s="282" t="str">
        <f t="shared" si="24"/>
        <v/>
      </c>
      <c r="AT21" s="283">
        <f t="shared" si="25"/>
        <v>0</v>
      </c>
      <c r="AU21" s="284">
        <f t="shared" si="26"/>
        <v>46435</v>
      </c>
      <c r="AV21" s="336">
        <v>46421</v>
      </c>
      <c r="AW21" s="337"/>
      <c r="AX21" s="282" t="str">
        <f t="shared" si="27"/>
        <v/>
      </c>
      <c r="AY21" s="283">
        <f t="shared" si="28"/>
        <v>0</v>
      </c>
      <c r="AZ21" s="284">
        <f t="shared" si="29"/>
        <v>46421</v>
      </c>
      <c r="BA21" s="336">
        <v>46428</v>
      </c>
      <c r="BB21" s="337"/>
      <c r="BC21" s="279" t="str">
        <f t="shared" si="30"/>
        <v/>
      </c>
      <c r="BD21" s="280">
        <f t="shared" si="31"/>
        <v>0</v>
      </c>
      <c r="BE21" s="281">
        <f t="shared" si="32"/>
        <v>46428</v>
      </c>
      <c r="BF21" s="336">
        <v>46323</v>
      </c>
      <c r="BG21" s="337"/>
      <c r="BH21" s="230" t="str">
        <f t="shared" si="33"/>
        <v/>
      </c>
      <c r="BI21" s="94">
        <f t="shared" si="34"/>
        <v>0</v>
      </c>
      <c r="BJ21" s="95">
        <f t="shared" si="35"/>
        <v>46323</v>
      </c>
      <c r="BK21" s="34"/>
      <c r="BL21" s="34"/>
      <c r="BM21" s="150"/>
      <c r="BN21" s="152"/>
      <c r="BO21" s="152"/>
      <c r="BP21" s="152"/>
      <c r="BQ21" s="153"/>
      <c r="BR21" s="153"/>
      <c r="BS21" s="153"/>
      <c r="BT21" s="7"/>
      <c r="BU21" s="7"/>
    </row>
    <row r="22" spans="1:73" ht="19.8" x14ac:dyDescent="0.45">
      <c r="A22" s="98">
        <v>7</v>
      </c>
      <c r="B22" s="257" t="s">
        <v>25</v>
      </c>
      <c r="C22" s="129"/>
      <c r="D22" s="143"/>
      <c r="E22" s="39" t="str">
        <f t="shared" si="0"/>
        <v/>
      </c>
      <c r="F22" s="70">
        <f t="shared" si="1"/>
        <v>0</v>
      </c>
      <c r="G22" s="71">
        <f t="shared" si="2"/>
        <v>0</v>
      </c>
      <c r="H22" s="72"/>
      <c r="I22" s="73"/>
      <c r="J22" s="39" t="str">
        <f t="shared" si="12"/>
        <v/>
      </c>
      <c r="K22" s="70">
        <f t="shared" si="13"/>
        <v>0</v>
      </c>
      <c r="L22" s="71">
        <f t="shared" si="14"/>
        <v>0</v>
      </c>
      <c r="M22" s="72"/>
      <c r="N22" s="73"/>
      <c r="O22" s="39" t="str">
        <f t="shared" si="3"/>
        <v/>
      </c>
      <c r="P22" s="70">
        <f t="shared" si="4"/>
        <v>0</v>
      </c>
      <c r="Q22" s="71">
        <f t="shared" si="5"/>
        <v>0</v>
      </c>
      <c r="R22" s="72"/>
      <c r="S22" s="78"/>
      <c r="T22" s="81" t="str">
        <f t="shared" si="6"/>
        <v/>
      </c>
      <c r="U22" s="70">
        <f t="shared" si="7"/>
        <v>0</v>
      </c>
      <c r="V22" s="71">
        <f t="shared" si="8"/>
        <v>0</v>
      </c>
      <c r="W22" s="72"/>
      <c r="X22" s="73"/>
      <c r="Y22" s="81" t="str">
        <f t="shared" si="37"/>
        <v/>
      </c>
      <c r="Z22" s="70">
        <f t="shared" si="10"/>
        <v>0</v>
      </c>
      <c r="AA22" s="70">
        <f t="shared" si="38"/>
        <v>0</v>
      </c>
      <c r="AB22" s="84">
        <v>13</v>
      </c>
      <c r="AC22" s="85">
        <v>9</v>
      </c>
      <c r="AD22" s="81">
        <f t="shared" si="15"/>
        <v>1</v>
      </c>
      <c r="AE22" s="70">
        <f t="shared" si="16"/>
        <v>1</v>
      </c>
      <c r="AF22" s="71">
        <f t="shared" si="17"/>
        <v>4</v>
      </c>
      <c r="AG22" s="260"/>
      <c r="AH22" s="261"/>
      <c r="AI22" s="81" t="str">
        <f t="shared" si="18"/>
        <v/>
      </c>
      <c r="AJ22" s="70">
        <f t="shared" si="19"/>
        <v>0</v>
      </c>
      <c r="AK22" s="71">
        <f t="shared" si="20"/>
        <v>0</v>
      </c>
      <c r="AL22" s="79"/>
      <c r="AM22" s="80"/>
      <c r="AN22" s="92" t="str">
        <f t="shared" si="21"/>
        <v/>
      </c>
      <c r="AO22" s="30">
        <f t="shared" si="22"/>
        <v>0</v>
      </c>
      <c r="AP22" s="31">
        <f t="shared" si="23"/>
        <v>0</v>
      </c>
      <c r="AQ22" s="84"/>
      <c r="AR22" s="89"/>
      <c r="AS22" s="92" t="str">
        <f t="shared" si="24"/>
        <v/>
      </c>
      <c r="AT22" s="30">
        <f t="shared" si="25"/>
        <v>0</v>
      </c>
      <c r="AU22" s="31">
        <f t="shared" si="26"/>
        <v>0</v>
      </c>
      <c r="AV22" s="84"/>
      <c r="AW22" s="85"/>
      <c r="AX22" s="92" t="str">
        <f t="shared" si="27"/>
        <v/>
      </c>
      <c r="AY22" s="30">
        <f t="shared" si="28"/>
        <v>0</v>
      </c>
      <c r="AZ22" s="31">
        <f t="shared" si="29"/>
        <v>0</v>
      </c>
      <c r="BA22" s="84"/>
      <c r="BB22" s="85"/>
      <c r="BC22" s="93" t="str">
        <f t="shared" si="30"/>
        <v/>
      </c>
      <c r="BD22" s="94">
        <f t="shared" si="31"/>
        <v>0</v>
      </c>
      <c r="BE22" s="95">
        <f t="shared" si="32"/>
        <v>0</v>
      </c>
      <c r="BF22" s="84"/>
      <c r="BG22" s="85"/>
      <c r="BH22" s="230" t="str">
        <f t="shared" si="33"/>
        <v/>
      </c>
      <c r="BI22" s="94">
        <f t="shared" si="34"/>
        <v>0</v>
      </c>
      <c r="BJ22" s="95">
        <f t="shared" si="35"/>
        <v>0</v>
      </c>
      <c r="BK22" s="34"/>
      <c r="BL22" s="34"/>
      <c r="BM22" s="150"/>
      <c r="BN22" s="154"/>
      <c r="BO22" s="154"/>
      <c r="BP22" s="154"/>
      <c r="BQ22" s="65"/>
      <c r="BR22" s="65"/>
      <c r="BS22" s="65"/>
      <c r="BT22" s="7"/>
      <c r="BU22" s="7"/>
    </row>
    <row r="23" spans="1:73" ht="19.8" x14ac:dyDescent="0.45">
      <c r="A23" s="98" t="s">
        <v>26</v>
      </c>
      <c r="B23" s="257" t="s">
        <v>39</v>
      </c>
      <c r="C23" s="103"/>
      <c r="D23" s="144"/>
      <c r="E23" s="39" t="str">
        <f t="shared" si="0"/>
        <v/>
      </c>
      <c r="F23" s="70">
        <f t="shared" si="1"/>
        <v>0</v>
      </c>
      <c r="G23" s="71">
        <f t="shared" si="2"/>
        <v>0</v>
      </c>
      <c r="H23" s="99"/>
      <c r="I23" s="100"/>
      <c r="J23" s="39" t="str">
        <f t="shared" si="12"/>
        <v/>
      </c>
      <c r="K23" s="70">
        <f t="shared" si="13"/>
        <v>0</v>
      </c>
      <c r="L23" s="71">
        <f t="shared" si="14"/>
        <v>0</v>
      </c>
      <c r="M23" s="99"/>
      <c r="N23" s="100"/>
      <c r="O23" s="39" t="str">
        <f t="shared" si="3"/>
        <v/>
      </c>
      <c r="P23" s="70">
        <f t="shared" si="4"/>
        <v>0</v>
      </c>
      <c r="Q23" s="71">
        <f t="shared" si="5"/>
        <v>0</v>
      </c>
      <c r="R23" s="99"/>
      <c r="S23" s="102"/>
      <c r="T23" s="81" t="str">
        <f t="shared" si="6"/>
        <v/>
      </c>
      <c r="U23" s="70">
        <f t="shared" si="7"/>
        <v>0</v>
      </c>
      <c r="V23" s="71">
        <f t="shared" si="8"/>
        <v>0</v>
      </c>
      <c r="W23" s="99"/>
      <c r="X23" s="100"/>
      <c r="Y23" s="81" t="str">
        <f t="shared" si="37"/>
        <v/>
      </c>
      <c r="Z23" s="70">
        <f t="shared" si="10"/>
        <v>0</v>
      </c>
      <c r="AA23" s="70">
        <f t="shared" si="38"/>
        <v>0</v>
      </c>
      <c r="AB23" s="103">
        <v>4</v>
      </c>
      <c r="AC23" s="107">
        <v>13</v>
      </c>
      <c r="AD23" s="81">
        <f t="shared" si="15"/>
        <v>1</v>
      </c>
      <c r="AE23" s="70">
        <f t="shared" si="16"/>
        <v>0</v>
      </c>
      <c r="AF23" s="71">
        <f t="shared" si="17"/>
        <v>-9</v>
      </c>
      <c r="AG23" s="262"/>
      <c r="AH23" s="263"/>
      <c r="AI23" s="81" t="str">
        <f t="shared" si="18"/>
        <v/>
      </c>
      <c r="AJ23" s="70">
        <f t="shared" si="19"/>
        <v>0</v>
      </c>
      <c r="AK23" s="71">
        <f t="shared" si="20"/>
        <v>0</v>
      </c>
      <c r="AL23" s="103"/>
      <c r="AM23" s="104"/>
      <c r="AN23" s="81" t="str">
        <f t="shared" si="21"/>
        <v/>
      </c>
      <c r="AO23" s="70">
        <f t="shared" si="22"/>
        <v>0</v>
      </c>
      <c r="AP23" s="71">
        <f t="shared" si="23"/>
        <v>0</v>
      </c>
      <c r="AQ23" s="103"/>
      <c r="AR23" s="104"/>
      <c r="AS23" s="81" t="str">
        <f t="shared" si="24"/>
        <v/>
      </c>
      <c r="AT23" s="70">
        <f t="shared" si="25"/>
        <v>0</v>
      </c>
      <c r="AU23" s="71">
        <f t="shared" si="26"/>
        <v>0</v>
      </c>
      <c r="AV23" s="103"/>
      <c r="AW23" s="107"/>
      <c r="AX23" s="81" t="str">
        <f t="shared" si="27"/>
        <v/>
      </c>
      <c r="AY23" s="70">
        <f t="shared" si="28"/>
        <v>0</v>
      </c>
      <c r="AZ23" s="71">
        <f t="shared" si="29"/>
        <v>0</v>
      </c>
      <c r="BA23" s="103"/>
      <c r="BB23" s="107"/>
      <c r="BC23" s="93" t="str">
        <f t="shared" si="30"/>
        <v/>
      </c>
      <c r="BD23" s="94">
        <f t="shared" si="31"/>
        <v>0</v>
      </c>
      <c r="BE23" s="95">
        <f t="shared" si="32"/>
        <v>0</v>
      </c>
      <c r="BF23" s="103"/>
      <c r="BG23" s="107"/>
      <c r="BH23" s="230" t="str">
        <f t="shared" si="33"/>
        <v/>
      </c>
      <c r="BI23" s="94">
        <f t="shared" si="34"/>
        <v>0</v>
      </c>
      <c r="BJ23" s="95">
        <f t="shared" si="35"/>
        <v>0</v>
      </c>
      <c r="BK23" s="34"/>
      <c r="BL23" s="34"/>
      <c r="BM23" s="150"/>
      <c r="BN23" s="151"/>
      <c r="BO23" s="151"/>
      <c r="BP23" s="151"/>
      <c r="BQ23" s="65"/>
      <c r="BR23" s="65"/>
      <c r="BS23" s="65"/>
      <c r="BT23" s="7"/>
      <c r="BU23" s="7"/>
    </row>
    <row r="24" spans="1:73" ht="16.5" customHeight="1" thickBot="1" x14ac:dyDescent="0.5">
      <c r="A24" s="111"/>
      <c r="B24" s="5"/>
      <c r="C24" s="336">
        <v>46358</v>
      </c>
      <c r="D24" s="337"/>
      <c r="E24" s="266" t="str">
        <f t="shared" si="0"/>
        <v/>
      </c>
      <c r="F24" s="267">
        <f t="shared" si="1"/>
        <v>0</v>
      </c>
      <c r="G24" s="268">
        <f t="shared" si="2"/>
        <v>46358</v>
      </c>
      <c r="H24" s="336">
        <v>46344</v>
      </c>
      <c r="I24" s="337"/>
      <c r="J24" s="266" t="str">
        <f t="shared" si="12"/>
        <v/>
      </c>
      <c r="K24" s="267">
        <f t="shared" si="13"/>
        <v>0</v>
      </c>
      <c r="L24" s="268">
        <f t="shared" si="14"/>
        <v>46344</v>
      </c>
      <c r="M24" s="336">
        <v>46330</v>
      </c>
      <c r="N24" s="337"/>
      <c r="O24" s="266" t="str">
        <f t="shared" si="3"/>
        <v/>
      </c>
      <c r="P24" s="267">
        <f t="shared" si="4"/>
        <v>0</v>
      </c>
      <c r="Q24" s="268">
        <f t="shared" si="5"/>
        <v>46330</v>
      </c>
      <c r="R24" s="336">
        <v>46309</v>
      </c>
      <c r="S24" s="337"/>
      <c r="T24" s="269" t="str">
        <f t="shared" si="6"/>
        <v/>
      </c>
      <c r="U24" s="267">
        <f t="shared" si="7"/>
        <v>0</v>
      </c>
      <c r="V24" s="268">
        <f t="shared" si="8"/>
        <v>46309</v>
      </c>
      <c r="W24" s="336">
        <v>46323</v>
      </c>
      <c r="X24" s="337"/>
      <c r="Y24" s="269" t="str">
        <f t="shared" si="37"/>
        <v/>
      </c>
      <c r="Z24" s="267">
        <f t="shared" si="10"/>
        <v>0</v>
      </c>
      <c r="AA24" s="267">
        <f t="shared" si="38"/>
        <v>46323</v>
      </c>
      <c r="AB24" s="336">
        <v>46309</v>
      </c>
      <c r="AC24" s="337"/>
      <c r="AD24" s="269" t="str">
        <f t="shared" si="15"/>
        <v/>
      </c>
      <c r="AE24" s="267">
        <f t="shared" si="16"/>
        <v>0</v>
      </c>
      <c r="AF24" s="268">
        <f t="shared" si="17"/>
        <v>46309</v>
      </c>
      <c r="AG24" s="264"/>
      <c r="AH24" s="265"/>
      <c r="AI24" s="269" t="str">
        <f t="shared" si="18"/>
        <v/>
      </c>
      <c r="AJ24" s="267">
        <f t="shared" si="19"/>
        <v>0</v>
      </c>
      <c r="AK24" s="268">
        <f t="shared" si="20"/>
        <v>0</v>
      </c>
      <c r="AL24" s="336">
        <v>46435</v>
      </c>
      <c r="AM24" s="337"/>
      <c r="AN24" s="282" t="str">
        <f t="shared" si="21"/>
        <v/>
      </c>
      <c r="AO24" s="283">
        <f t="shared" si="22"/>
        <v>0</v>
      </c>
      <c r="AP24" s="284">
        <f t="shared" si="23"/>
        <v>46435</v>
      </c>
      <c r="AQ24" s="336">
        <v>46421</v>
      </c>
      <c r="AR24" s="337"/>
      <c r="AS24" s="282" t="str">
        <f t="shared" si="24"/>
        <v/>
      </c>
      <c r="AT24" s="283">
        <f t="shared" si="25"/>
        <v>0</v>
      </c>
      <c r="AU24" s="284">
        <f t="shared" si="26"/>
        <v>46421</v>
      </c>
      <c r="AV24" s="336">
        <v>46407</v>
      </c>
      <c r="AW24" s="337"/>
      <c r="AX24" s="282" t="str">
        <f t="shared" si="27"/>
        <v/>
      </c>
      <c r="AY24" s="283">
        <f t="shared" si="28"/>
        <v>0</v>
      </c>
      <c r="AZ24" s="284">
        <f t="shared" si="29"/>
        <v>46407</v>
      </c>
      <c r="BA24" s="336">
        <v>46414</v>
      </c>
      <c r="BB24" s="337"/>
      <c r="BC24" s="279" t="str">
        <f t="shared" si="30"/>
        <v/>
      </c>
      <c r="BD24" s="280">
        <f t="shared" si="31"/>
        <v>0</v>
      </c>
      <c r="BE24" s="281">
        <f t="shared" si="32"/>
        <v>46414</v>
      </c>
      <c r="BF24" s="336">
        <v>46470</v>
      </c>
      <c r="BG24" s="337"/>
      <c r="BH24" s="230" t="str">
        <f t="shared" si="33"/>
        <v/>
      </c>
      <c r="BI24" s="94">
        <f t="shared" si="34"/>
        <v>0</v>
      </c>
      <c r="BJ24" s="95">
        <f t="shared" si="35"/>
        <v>46470</v>
      </c>
      <c r="BK24" s="34"/>
      <c r="BL24" s="34"/>
      <c r="BM24" s="150"/>
      <c r="BN24" s="151"/>
      <c r="BO24" s="151"/>
      <c r="BP24" s="151"/>
      <c r="BQ24" s="65"/>
      <c r="BR24" s="65"/>
      <c r="BS24" s="65"/>
      <c r="BT24" s="7"/>
      <c r="BU24" s="7"/>
    </row>
    <row r="25" spans="1:73" ht="19.8" x14ac:dyDescent="0.45">
      <c r="A25" s="134">
        <v>8</v>
      </c>
      <c r="B25" s="253" t="s">
        <v>54</v>
      </c>
      <c r="C25" s="84"/>
      <c r="D25" s="85"/>
      <c r="E25" s="39" t="str">
        <f t="shared" si="0"/>
        <v/>
      </c>
      <c r="F25" s="70">
        <f t="shared" si="1"/>
        <v>0</v>
      </c>
      <c r="G25" s="71">
        <f t="shared" si="2"/>
        <v>0</v>
      </c>
      <c r="H25" s="72"/>
      <c r="I25" s="73"/>
      <c r="J25" s="39" t="str">
        <f t="shared" si="12"/>
        <v/>
      </c>
      <c r="K25" s="70">
        <f t="shared" si="13"/>
        <v>0</v>
      </c>
      <c r="L25" s="71">
        <f t="shared" si="14"/>
        <v>0</v>
      </c>
      <c r="M25" s="77"/>
      <c r="N25" s="78"/>
      <c r="O25" s="39" t="str">
        <f t="shared" si="3"/>
        <v/>
      </c>
      <c r="P25" s="70">
        <f t="shared" si="4"/>
        <v>0</v>
      </c>
      <c r="Q25" s="71">
        <f t="shared" si="5"/>
        <v>0</v>
      </c>
      <c r="R25" s="72"/>
      <c r="S25" s="73"/>
      <c r="T25" s="81" t="str">
        <f t="shared" si="6"/>
        <v/>
      </c>
      <c r="U25" s="70">
        <f t="shared" si="7"/>
        <v>0</v>
      </c>
      <c r="V25" s="71">
        <f t="shared" si="8"/>
        <v>0</v>
      </c>
      <c r="W25" s="82">
        <v>7</v>
      </c>
      <c r="X25" s="83">
        <v>13</v>
      </c>
      <c r="Y25" s="81">
        <f t="shared" si="37"/>
        <v>1</v>
      </c>
      <c r="Z25" s="70">
        <f t="shared" si="10"/>
        <v>0</v>
      </c>
      <c r="AA25" s="70">
        <f t="shared" si="38"/>
        <v>-6</v>
      </c>
      <c r="AB25" s="129"/>
      <c r="AC25" s="130"/>
      <c r="AD25" s="81" t="str">
        <f t="shared" si="15"/>
        <v/>
      </c>
      <c r="AE25" s="70">
        <f t="shared" si="16"/>
        <v>0</v>
      </c>
      <c r="AF25" s="71">
        <f t="shared" si="17"/>
        <v>0</v>
      </c>
      <c r="AG25" s="79"/>
      <c r="AH25" s="80"/>
      <c r="AI25" s="81" t="str">
        <f t="shared" si="18"/>
        <v/>
      </c>
      <c r="AJ25" s="70">
        <f t="shared" si="19"/>
        <v>0</v>
      </c>
      <c r="AK25" s="71">
        <f t="shared" si="20"/>
        <v>0</v>
      </c>
      <c r="AL25" s="262"/>
      <c r="AM25" s="263"/>
      <c r="AN25" s="123" t="str">
        <f t="shared" si="21"/>
        <v/>
      </c>
      <c r="AO25" s="124">
        <f t="shared" si="22"/>
        <v>0</v>
      </c>
      <c r="AP25" s="125">
        <f t="shared" si="23"/>
        <v>0</v>
      </c>
      <c r="AQ25" s="129"/>
      <c r="AR25" s="137"/>
      <c r="AS25" s="123" t="str">
        <f t="shared" si="24"/>
        <v/>
      </c>
      <c r="AT25" s="124">
        <f t="shared" si="25"/>
        <v>0</v>
      </c>
      <c r="AU25" s="125">
        <f t="shared" si="26"/>
        <v>0</v>
      </c>
      <c r="AV25" s="129"/>
      <c r="AW25" s="130"/>
      <c r="AX25" s="123" t="str">
        <f t="shared" si="27"/>
        <v/>
      </c>
      <c r="AY25" s="124">
        <f t="shared" si="28"/>
        <v>0</v>
      </c>
      <c r="AZ25" s="125">
        <f t="shared" si="29"/>
        <v>0</v>
      </c>
      <c r="BA25" s="129"/>
      <c r="BB25" s="130"/>
      <c r="BC25" s="93" t="str">
        <f t="shared" si="30"/>
        <v/>
      </c>
      <c r="BD25" s="94">
        <f t="shared" si="31"/>
        <v>0</v>
      </c>
      <c r="BE25" s="95">
        <f t="shared" si="32"/>
        <v>0</v>
      </c>
      <c r="BF25" s="129"/>
      <c r="BG25" s="130"/>
      <c r="BH25" s="230" t="str">
        <f t="shared" si="33"/>
        <v/>
      </c>
      <c r="BI25" s="94">
        <f t="shared" si="34"/>
        <v>0</v>
      </c>
      <c r="BJ25" s="95">
        <f t="shared" si="35"/>
        <v>0</v>
      </c>
      <c r="BK25" s="34"/>
      <c r="BL25" s="34"/>
      <c r="BM25" s="150"/>
      <c r="BN25" s="151"/>
      <c r="BO25" s="151"/>
      <c r="BP25" s="151"/>
      <c r="BQ25" s="65"/>
      <c r="BR25" s="65"/>
      <c r="BS25" s="65"/>
      <c r="BT25" s="7"/>
      <c r="BU25" s="7"/>
    </row>
    <row r="26" spans="1:73" ht="19.8" x14ac:dyDescent="0.45">
      <c r="A26" s="134" t="s">
        <v>26</v>
      </c>
      <c r="B26" s="253" t="s">
        <v>55</v>
      </c>
      <c r="C26" s="103"/>
      <c r="D26" s="107"/>
      <c r="E26" s="39" t="str">
        <f t="shared" si="0"/>
        <v/>
      </c>
      <c r="F26" s="70">
        <f t="shared" si="1"/>
        <v>0</v>
      </c>
      <c r="G26" s="71">
        <f t="shared" si="2"/>
        <v>0</v>
      </c>
      <c r="H26" s="99"/>
      <c r="I26" s="100"/>
      <c r="J26" s="39" t="str">
        <f t="shared" si="12"/>
        <v/>
      </c>
      <c r="K26" s="70">
        <f t="shared" si="13"/>
        <v>0</v>
      </c>
      <c r="L26" s="71">
        <f t="shared" si="14"/>
        <v>0</v>
      </c>
      <c r="M26" s="101"/>
      <c r="N26" s="102"/>
      <c r="O26" s="39" t="str">
        <f t="shared" si="3"/>
        <v/>
      </c>
      <c r="P26" s="70">
        <f t="shared" si="4"/>
        <v>0</v>
      </c>
      <c r="Q26" s="71">
        <f t="shared" si="5"/>
        <v>0</v>
      </c>
      <c r="R26" s="99"/>
      <c r="S26" s="100"/>
      <c r="T26" s="81" t="str">
        <f t="shared" si="6"/>
        <v/>
      </c>
      <c r="U26" s="70">
        <f t="shared" si="7"/>
        <v>0</v>
      </c>
      <c r="V26" s="71">
        <f t="shared" si="8"/>
        <v>0</v>
      </c>
      <c r="W26" s="105">
        <v>13</v>
      </c>
      <c r="X26" s="106">
        <v>9</v>
      </c>
      <c r="Y26" s="81">
        <f t="shared" si="37"/>
        <v>1</v>
      </c>
      <c r="Z26" s="70">
        <f t="shared" si="10"/>
        <v>1</v>
      </c>
      <c r="AA26" s="70">
        <f t="shared" si="38"/>
        <v>4</v>
      </c>
      <c r="AB26" s="103"/>
      <c r="AC26" s="107"/>
      <c r="AD26" s="81" t="str">
        <f t="shared" si="15"/>
        <v/>
      </c>
      <c r="AE26" s="70">
        <f t="shared" si="16"/>
        <v>0</v>
      </c>
      <c r="AF26" s="71">
        <f t="shared" si="17"/>
        <v>0</v>
      </c>
      <c r="AG26" s="103"/>
      <c r="AH26" s="104"/>
      <c r="AI26" s="81" t="str">
        <f t="shared" si="18"/>
        <v/>
      </c>
      <c r="AJ26" s="70">
        <f t="shared" si="19"/>
        <v>0</v>
      </c>
      <c r="AK26" s="71">
        <f t="shared" si="20"/>
        <v>0</v>
      </c>
      <c r="AL26" s="262"/>
      <c r="AM26" s="263"/>
      <c r="AN26" s="81" t="str">
        <f t="shared" si="21"/>
        <v/>
      </c>
      <c r="AO26" s="70">
        <f t="shared" si="22"/>
        <v>0</v>
      </c>
      <c r="AP26" s="71">
        <f t="shared" si="23"/>
        <v>0</v>
      </c>
      <c r="AQ26" s="103"/>
      <c r="AR26" s="104"/>
      <c r="AS26" s="81" t="str">
        <f t="shared" si="24"/>
        <v/>
      </c>
      <c r="AT26" s="70">
        <f t="shared" si="25"/>
        <v>0</v>
      </c>
      <c r="AU26" s="71">
        <f t="shared" si="26"/>
        <v>0</v>
      </c>
      <c r="AV26" s="103"/>
      <c r="AW26" s="107"/>
      <c r="AX26" s="81" t="str">
        <f t="shared" si="27"/>
        <v/>
      </c>
      <c r="AY26" s="70">
        <f t="shared" si="28"/>
        <v>0</v>
      </c>
      <c r="AZ26" s="71">
        <f t="shared" si="29"/>
        <v>0</v>
      </c>
      <c r="BA26" s="103"/>
      <c r="BB26" s="107"/>
      <c r="BC26" s="93" t="str">
        <f t="shared" si="30"/>
        <v/>
      </c>
      <c r="BD26" s="94">
        <f t="shared" si="31"/>
        <v>0</v>
      </c>
      <c r="BE26" s="95">
        <f t="shared" si="32"/>
        <v>0</v>
      </c>
      <c r="BF26" s="103"/>
      <c r="BG26" s="107"/>
      <c r="BH26" s="230" t="str">
        <f t="shared" si="33"/>
        <v/>
      </c>
      <c r="BI26" s="94">
        <f t="shared" si="34"/>
        <v>0</v>
      </c>
      <c r="BJ26" s="95">
        <f t="shared" si="35"/>
        <v>0</v>
      </c>
      <c r="BK26" s="34"/>
      <c r="BL26" s="34"/>
      <c r="BM26" s="150"/>
      <c r="BN26" s="151"/>
      <c r="BO26" s="151"/>
      <c r="BP26" s="151"/>
      <c r="BQ26" s="65"/>
      <c r="BR26" s="65"/>
      <c r="BS26" s="65"/>
      <c r="BT26" s="7"/>
      <c r="BU26" s="7"/>
    </row>
    <row r="27" spans="1:73" ht="18.75" customHeight="1" thickBot="1" x14ac:dyDescent="0.5">
      <c r="A27" s="136"/>
      <c r="B27" s="112"/>
      <c r="C27" s="336">
        <v>46344</v>
      </c>
      <c r="D27" s="337"/>
      <c r="E27" s="266" t="str">
        <f t="shared" si="0"/>
        <v/>
      </c>
      <c r="F27" s="267">
        <f t="shared" si="1"/>
        <v>0</v>
      </c>
      <c r="G27" s="268">
        <f t="shared" si="2"/>
        <v>46344</v>
      </c>
      <c r="H27" s="336">
        <v>46330</v>
      </c>
      <c r="I27" s="337"/>
      <c r="J27" s="266" t="str">
        <f t="shared" si="12"/>
        <v/>
      </c>
      <c r="K27" s="267">
        <f t="shared" si="13"/>
        <v>0</v>
      </c>
      <c r="L27" s="268">
        <f t="shared" si="14"/>
        <v>46330</v>
      </c>
      <c r="M27" s="336">
        <v>46309</v>
      </c>
      <c r="N27" s="337"/>
      <c r="O27" s="266" t="str">
        <f t="shared" si="3"/>
        <v/>
      </c>
      <c r="P27" s="267">
        <f t="shared" si="4"/>
        <v>0</v>
      </c>
      <c r="Q27" s="268">
        <f t="shared" si="5"/>
        <v>46309</v>
      </c>
      <c r="R27" s="336">
        <v>46323</v>
      </c>
      <c r="S27" s="337"/>
      <c r="T27" s="269" t="str">
        <f t="shared" si="6"/>
        <v/>
      </c>
      <c r="U27" s="267">
        <f t="shared" si="7"/>
        <v>0</v>
      </c>
      <c r="V27" s="268">
        <f t="shared" si="8"/>
        <v>46323</v>
      </c>
      <c r="W27" s="336">
        <v>46309</v>
      </c>
      <c r="X27" s="337"/>
      <c r="Y27" s="269" t="str">
        <f t="shared" si="37"/>
        <v/>
      </c>
      <c r="Z27" s="267">
        <f t="shared" si="10"/>
        <v>0</v>
      </c>
      <c r="AA27" s="267">
        <f t="shared" si="38"/>
        <v>46309</v>
      </c>
      <c r="AB27" s="336">
        <v>46449</v>
      </c>
      <c r="AC27" s="337"/>
      <c r="AD27" s="282" t="str">
        <f t="shared" si="15"/>
        <v/>
      </c>
      <c r="AE27" s="283">
        <f t="shared" si="16"/>
        <v>0</v>
      </c>
      <c r="AF27" s="284">
        <f t="shared" si="17"/>
        <v>46449</v>
      </c>
      <c r="AG27" s="336">
        <v>46435</v>
      </c>
      <c r="AH27" s="337"/>
      <c r="AI27" s="282" t="str">
        <f t="shared" si="18"/>
        <v/>
      </c>
      <c r="AJ27" s="283">
        <f t="shared" si="19"/>
        <v>0</v>
      </c>
      <c r="AK27" s="284">
        <f t="shared" si="20"/>
        <v>46435</v>
      </c>
      <c r="AL27" s="264"/>
      <c r="AM27" s="265"/>
      <c r="AN27" s="282" t="str">
        <f t="shared" si="21"/>
        <v/>
      </c>
      <c r="AO27" s="283">
        <f t="shared" si="22"/>
        <v>0</v>
      </c>
      <c r="AP27" s="284">
        <f t="shared" si="23"/>
        <v>0</v>
      </c>
      <c r="AQ27" s="336">
        <v>46407</v>
      </c>
      <c r="AR27" s="337"/>
      <c r="AS27" s="282" t="str">
        <f t="shared" si="24"/>
        <v/>
      </c>
      <c r="AT27" s="283">
        <f t="shared" si="25"/>
        <v>0</v>
      </c>
      <c r="AU27" s="284">
        <f t="shared" si="26"/>
        <v>46407</v>
      </c>
      <c r="AV27" s="336">
        <v>46372</v>
      </c>
      <c r="AW27" s="337"/>
      <c r="AX27" s="282" t="str">
        <f t="shared" si="27"/>
        <v/>
      </c>
      <c r="AY27" s="283">
        <f t="shared" si="28"/>
        <v>0</v>
      </c>
      <c r="AZ27" s="284">
        <f t="shared" si="29"/>
        <v>46372</v>
      </c>
      <c r="BA27" s="336">
        <v>46442</v>
      </c>
      <c r="BB27" s="337"/>
      <c r="BC27" s="279" t="str">
        <f t="shared" si="30"/>
        <v/>
      </c>
      <c r="BD27" s="280">
        <f t="shared" si="31"/>
        <v>0</v>
      </c>
      <c r="BE27" s="281">
        <f t="shared" si="32"/>
        <v>46442</v>
      </c>
      <c r="BF27" s="336">
        <v>46358</v>
      </c>
      <c r="BG27" s="337"/>
      <c r="BH27" s="230" t="str">
        <f t="shared" si="33"/>
        <v/>
      </c>
      <c r="BI27" s="94">
        <f t="shared" si="34"/>
        <v>0</v>
      </c>
      <c r="BJ27" s="95">
        <f t="shared" si="35"/>
        <v>46358</v>
      </c>
      <c r="BK27" s="34"/>
      <c r="BL27" s="34"/>
      <c r="BM27" s="150"/>
      <c r="BN27" s="151"/>
      <c r="BO27" s="151"/>
      <c r="BP27" s="151"/>
      <c r="BQ27" s="65"/>
      <c r="BR27" s="65"/>
      <c r="BS27" s="65"/>
      <c r="BT27" s="7"/>
      <c r="BU27" s="7"/>
    </row>
    <row r="28" spans="1:73" ht="19.95" customHeight="1" x14ac:dyDescent="0.45">
      <c r="A28" s="98">
        <v>9</v>
      </c>
      <c r="B28" s="257" t="s">
        <v>56</v>
      </c>
      <c r="C28" s="129"/>
      <c r="D28" s="143"/>
      <c r="E28" s="39" t="str">
        <f t="shared" si="0"/>
        <v/>
      </c>
      <c r="F28" s="70">
        <f t="shared" si="1"/>
        <v>0</v>
      </c>
      <c r="G28" s="71">
        <f t="shared" si="2"/>
        <v>0</v>
      </c>
      <c r="H28" s="72"/>
      <c r="I28" s="73"/>
      <c r="J28" s="39" t="str">
        <f t="shared" si="12"/>
        <v/>
      </c>
      <c r="K28" s="70">
        <f t="shared" si="13"/>
        <v>0</v>
      </c>
      <c r="L28" s="71">
        <f t="shared" si="14"/>
        <v>0</v>
      </c>
      <c r="M28" s="77"/>
      <c r="N28" s="78"/>
      <c r="O28" s="39" t="str">
        <f t="shared" si="3"/>
        <v/>
      </c>
      <c r="P28" s="70">
        <f t="shared" si="4"/>
        <v>0</v>
      </c>
      <c r="Q28" s="71">
        <f t="shared" si="5"/>
        <v>0</v>
      </c>
      <c r="R28" s="79"/>
      <c r="S28" s="80"/>
      <c r="T28" s="81" t="str">
        <f t="shared" si="6"/>
        <v/>
      </c>
      <c r="U28" s="70">
        <f t="shared" si="7"/>
        <v>0</v>
      </c>
      <c r="V28" s="71">
        <f t="shared" si="8"/>
        <v>0</v>
      </c>
      <c r="W28" s="82"/>
      <c r="X28" s="83"/>
      <c r="Y28" s="81" t="str">
        <f t="shared" si="37"/>
        <v/>
      </c>
      <c r="Z28" s="70">
        <f t="shared" si="10"/>
        <v>0</v>
      </c>
      <c r="AA28" s="70">
        <f t="shared" si="38"/>
        <v>0</v>
      </c>
      <c r="AB28" s="129"/>
      <c r="AC28" s="130"/>
      <c r="AD28" s="123" t="str">
        <f t="shared" si="15"/>
        <v/>
      </c>
      <c r="AE28" s="124">
        <f t="shared" si="16"/>
        <v>0</v>
      </c>
      <c r="AF28" s="125">
        <f t="shared" si="17"/>
        <v>0</v>
      </c>
      <c r="AG28" s="155"/>
      <c r="AH28" s="156"/>
      <c r="AI28" s="123" t="str">
        <f t="shared" si="18"/>
        <v/>
      </c>
      <c r="AJ28" s="124">
        <f t="shared" si="19"/>
        <v>0</v>
      </c>
      <c r="AK28" s="125">
        <f t="shared" si="20"/>
        <v>0</v>
      </c>
      <c r="AL28" s="155"/>
      <c r="AM28" s="156"/>
      <c r="AN28" s="123" t="str">
        <f t="shared" si="21"/>
        <v/>
      </c>
      <c r="AO28" s="124">
        <f t="shared" si="22"/>
        <v>0</v>
      </c>
      <c r="AP28" s="125">
        <f t="shared" si="23"/>
        <v>0</v>
      </c>
      <c r="AQ28" s="262"/>
      <c r="AR28" s="263"/>
      <c r="AS28" s="123" t="str">
        <f t="shared" si="24"/>
        <v/>
      </c>
      <c r="AT28" s="124">
        <f t="shared" si="25"/>
        <v>0</v>
      </c>
      <c r="AU28" s="125">
        <f t="shared" si="26"/>
        <v>0</v>
      </c>
      <c r="AV28" s="129"/>
      <c r="AW28" s="130"/>
      <c r="AX28" s="123" t="str">
        <f t="shared" si="27"/>
        <v/>
      </c>
      <c r="AY28" s="124">
        <f t="shared" si="28"/>
        <v>0</v>
      </c>
      <c r="AZ28" s="125">
        <f t="shared" si="29"/>
        <v>0</v>
      </c>
      <c r="BA28" s="129"/>
      <c r="BB28" s="130"/>
      <c r="BC28" s="93" t="str">
        <f t="shared" si="30"/>
        <v/>
      </c>
      <c r="BD28" s="94">
        <f t="shared" si="31"/>
        <v>0</v>
      </c>
      <c r="BE28" s="95">
        <f t="shared" si="32"/>
        <v>0</v>
      </c>
      <c r="BF28" s="129"/>
      <c r="BG28" s="130"/>
      <c r="BH28" s="230" t="str">
        <f t="shared" si="33"/>
        <v/>
      </c>
      <c r="BI28" s="94">
        <f t="shared" si="34"/>
        <v>0</v>
      </c>
      <c r="BJ28" s="95">
        <f t="shared" si="35"/>
        <v>0</v>
      </c>
      <c r="BK28" s="34"/>
      <c r="BL28" s="34"/>
      <c r="BM28" s="150"/>
      <c r="BN28" s="157"/>
      <c r="BO28" s="157"/>
      <c r="BP28" s="157"/>
      <c r="BQ28" s="158"/>
      <c r="BR28" s="158"/>
      <c r="BS28" s="158"/>
      <c r="BT28" s="7"/>
      <c r="BU28" s="7"/>
    </row>
    <row r="29" spans="1:73" ht="19.8" x14ac:dyDescent="0.45">
      <c r="A29" s="98" t="s">
        <v>26</v>
      </c>
      <c r="B29" s="257" t="s">
        <v>57</v>
      </c>
      <c r="C29" s="103"/>
      <c r="D29" s="144"/>
      <c r="E29" s="39" t="str">
        <f t="shared" si="0"/>
        <v/>
      </c>
      <c r="F29" s="70">
        <f t="shared" si="1"/>
        <v>0</v>
      </c>
      <c r="G29" s="71">
        <f t="shared" si="2"/>
        <v>0</v>
      </c>
      <c r="H29" s="99"/>
      <c r="I29" s="100"/>
      <c r="J29" s="39" t="str">
        <f t="shared" si="12"/>
        <v/>
      </c>
      <c r="K29" s="70">
        <f t="shared" si="13"/>
        <v>0</v>
      </c>
      <c r="L29" s="71">
        <f t="shared" si="14"/>
        <v>0</v>
      </c>
      <c r="M29" s="101"/>
      <c r="N29" s="102"/>
      <c r="O29" s="39" t="str">
        <f t="shared" si="3"/>
        <v/>
      </c>
      <c r="P29" s="70">
        <f t="shared" si="4"/>
        <v>0</v>
      </c>
      <c r="Q29" s="71">
        <f t="shared" si="5"/>
        <v>0</v>
      </c>
      <c r="R29" s="103"/>
      <c r="S29" s="104"/>
      <c r="T29" s="81" t="str">
        <f t="shared" si="6"/>
        <v/>
      </c>
      <c r="U29" s="70">
        <f t="shared" si="7"/>
        <v>0</v>
      </c>
      <c r="V29" s="71">
        <f t="shared" si="8"/>
        <v>0</v>
      </c>
      <c r="W29" s="105"/>
      <c r="X29" s="106"/>
      <c r="Y29" s="81" t="str">
        <f t="shared" si="37"/>
        <v/>
      </c>
      <c r="Z29" s="70">
        <f t="shared" si="10"/>
        <v>0</v>
      </c>
      <c r="AA29" s="70">
        <f t="shared" si="38"/>
        <v>0</v>
      </c>
      <c r="AB29" s="103"/>
      <c r="AC29" s="107"/>
      <c r="AD29" s="81" t="str">
        <f t="shared" si="15"/>
        <v/>
      </c>
      <c r="AE29" s="70">
        <f t="shared" si="16"/>
        <v>0</v>
      </c>
      <c r="AF29" s="71">
        <f t="shared" si="17"/>
        <v>0</v>
      </c>
      <c r="AG29" s="99"/>
      <c r="AH29" s="100"/>
      <c r="AI29" s="81" t="str">
        <f t="shared" si="18"/>
        <v/>
      </c>
      <c r="AJ29" s="70">
        <f t="shared" si="19"/>
        <v>0</v>
      </c>
      <c r="AK29" s="71">
        <f t="shared" si="20"/>
        <v>0</v>
      </c>
      <c r="AL29" s="103"/>
      <c r="AM29" s="104"/>
      <c r="AN29" s="81" t="str">
        <f t="shared" si="21"/>
        <v/>
      </c>
      <c r="AO29" s="70">
        <f t="shared" si="22"/>
        <v>0</v>
      </c>
      <c r="AP29" s="71">
        <f t="shared" si="23"/>
        <v>0</v>
      </c>
      <c r="AQ29" s="262"/>
      <c r="AR29" s="263"/>
      <c r="AS29" s="81" t="str">
        <f t="shared" si="24"/>
        <v/>
      </c>
      <c r="AT29" s="70">
        <f t="shared" si="25"/>
        <v>0</v>
      </c>
      <c r="AU29" s="71">
        <f t="shared" si="26"/>
        <v>0</v>
      </c>
      <c r="AV29" s="103"/>
      <c r="AW29" s="107"/>
      <c r="AX29" s="81" t="str">
        <f t="shared" si="27"/>
        <v/>
      </c>
      <c r="AY29" s="70">
        <f t="shared" si="28"/>
        <v>0</v>
      </c>
      <c r="AZ29" s="71">
        <f t="shared" si="29"/>
        <v>0</v>
      </c>
      <c r="BA29" s="103"/>
      <c r="BB29" s="107"/>
      <c r="BC29" s="93" t="str">
        <f t="shared" si="30"/>
        <v/>
      </c>
      <c r="BD29" s="94">
        <f t="shared" si="31"/>
        <v>0</v>
      </c>
      <c r="BE29" s="95">
        <f t="shared" si="32"/>
        <v>0</v>
      </c>
      <c r="BF29" s="103"/>
      <c r="BG29" s="107"/>
      <c r="BH29" s="230" t="str">
        <f t="shared" si="33"/>
        <v/>
      </c>
      <c r="BI29" s="94">
        <f t="shared" si="34"/>
        <v>0</v>
      </c>
      <c r="BJ29" s="95">
        <f t="shared" si="35"/>
        <v>0</v>
      </c>
      <c r="BK29" s="34"/>
      <c r="BL29" s="34"/>
      <c r="BM29" s="150"/>
      <c r="BN29" s="151"/>
      <c r="BO29" s="151"/>
      <c r="BP29" s="151"/>
      <c r="BQ29" s="158"/>
      <c r="BR29" s="158"/>
      <c r="BS29" s="158"/>
      <c r="BT29" s="7"/>
      <c r="BU29" s="7"/>
    </row>
    <row r="30" spans="1:73" ht="18" customHeight="1" thickBot="1" x14ac:dyDescent="0.5">
      <c r="A30" s="111"/>
      <c r="B30" s="5"/>
      <c r="C30" s="336">
        <v>46330</v>
      </c>
      <c r="D30" s="337"/>
      <c r="E30" s="266" t="str">
        <f t="shared" si="0"/>
        <v/>
      </c>
      <c r="F30" s="267">
        <f t="shared" si="1"/>
        <v>0</v>
      </c>
      <c r="G30" s="268">
        <f t="shared" si="2"/>
        <v>46330</v>
      </c>
      <c r="H30" s="336">
        <v>46309</v>
      </c>
      <c r="I30" s="337"/>
      <c r="J30" s="266" t="str">
        <f t="shared" si="12"/>
        <v/>
      </c>
      <c r="K30" s="267">
        <f t="shared" si="13"/>
        <v>0</v>
      </c>
      <c r="L30" s="268">
        <f t="shared" si="14"/>
        <v>46309</v>
      </c>
      <c r="M30" s="336">
        <v>46323</v>
      </c>
      <c r="N30" s="337"/>
      <c r="O30" s="266" t="str">
        <f t="shared" si="3"/>
        <v/>
      </c>
      <c r="P30" s="267">
        <f t="shared" si="4"/>
        <v>0</v>
      </c>
      <c r="Q30" s="268">
        <f t="shared" si="5"/>
        <v>46323</v>
      </c>
      <c r="R30" s="336">
        <v>46309</v>
      </c>
      <c r="S30" s="337"/>
      <c r="T30" s="269" t="str">
        <f t="shared" si="6"/>
        <v/>
      </c>
      <c r="U30" s="267">
        <f t="shared" si="7"/>
        <v>0</v>
      </c>
      <c r="V30" s="268">
        <f t="shared" si="8"/>
        <v>46309</v>
      </c>
      <c r="W30" s="336">
        <v>46449</v>
      </c>
      <c r="X30" s="337"/>
      <c r="Y30" s="269" t="str">
        <f t="shared" si="37"/>
        <v/>
      </c>
      <c r="Z30" s="267">
        <f t="shared" si="10"/>
        <v>0</v>
      </c>
      <c r="AA30" s="267">
        <f t="shared" si="38"/>
        <v>46449</v>
      </c>
      <c r="AB30" s="336">
        <v>46435</v>
      </c>
      <c r="AC30" s="337"/>
      <c r="AD30" s="269" t="str">
        <f t="shared" si="15"/>
        <v/>
      </c>
      <c r="AE30" s="267">
        <f t="shared" si="16"/>
        <v>0</v>
      </c>
      <c r="AF30" s="268">
        <f t="shared" si="17"/>
        <v>46435</v>
      </c>
      <c r="AG30" s="336">
        <v>46421</v>
      </c>
      <c r="AH30" s="337"/>
      <c r="AI30" s="269" t="str">
        <f t="shared" si="18"/>
        <v/>
      </c>
      <c r="AJ30" s="267">
        <f t="shared" si="19"/>
        <v>0</v>
      </c>
      <c r="AK30" s="268">
        <f t="shared" si="20"/>
        <v>46421</v>
      </c>
      <c r="AL30" s="336">
        <v>46407</v>
      </c>
      <c r="AM30" s="337"/>
      <c r="AN30" s="269" t="str">
        <f t="shared" si="21"/>
        <v/>
      </c>
      <c r="AO30" s="267">
        <f t="shared" si="22"/>
        <v>0</v>
      </c>
      <c r="AP30" s="268">
        <f t="shared" si="23"/>
        <v>46407</v>
      </c>
      <c r="AQ30" s="264"/>
      <c r="AR30" s="265"/>
      <c r="AS30" s="269" t="str">
        <f t="shared" si="24"/>
        <v/>
      </c>
      <c r="AT30" s="267">
        <f t="shared" si="25"/>
        <v>0</v>
      </c>
      <c r="AU30" s="268">
        <f t="shared" si="26"/>
        <v>0</v>
      </c>
      <c r="AV30" s="336">
        <v>46358</v>
      </c>
      <c r="AW30" s="337"/>
      <c r="AX30" s="269" t="str">
        <f t="shared" si="27"/>
        <v/>
      </c>
      <c r="AY30" s="267">
        <f t="shared" si="28"/>
        <v>0</v>
      </c>
      <c r="AZ30" s="268">
        <f t="shared" si="29"/>
        <v>46358</v>
      </c>
      <c r="BA30" s="336">
        <v>46372</v>
      </c>
      <c r="BB30" s="337"/>
      <c r="BC30" s="279" t="str">
        <f t="shared" si="30"/>
        <v/>
      </c>
      <c r="BD30" s="280">
        <f t="shared" si="31"/>
        <v>0</v>
      </c>
      <c r="BE30" s="281">
        <f t="shared" si="32"/>
        <v>46372</v>
      </c>
      <c r="BF30" s="336">
        <v>46414</v>
      </c>
      <c r="BG30" s="337"/>
      <c r="BH30" s="230" t="str">
        <f t="shared" si="33"/>
        <v/>
      </c>
      <c r="BI30" s="94">
        <f t="shared" si="34"/>
        <v>0</v>
      </c>
      <c r="BJ30" s="95">
        <f t="shared" si="35"/>
        <v>46414</v>
      </c>
      <c r="BK30" s="34"/>
      <c r="BL30" s="34"/>
      <c r="BM30" s="8"/>
      <c r="BT30" s="7"/>
      <c r="BU30" s="7"/>
    </row>
    <row r="31" spans="1:73" ht="19.8" x14ac:dyDescent="0.45">
      <c r="A31" s="98">
        <v>10</v>
      </c>
      <c r="B31" s="258" t="s">
        <v>63</v>
      </c>
      <c r="C31" s="90"/>
      <c r="D31" s="91"/>
      <c r="E31" s="39" t="str">
        <f t="shared" si="0"/>
        <v/>
      </c>
      <c r="F31" s="70">
        <f t="shared" si="1"/>
        <v>0</v>
      </c>
      <c r="G31" s="71">
        <f t="shared" si="2"/>
        <v>0</v>
      </c>
      <c r="H31" s="79"/>
      <c r="I31" s="83"/>
      <c r="J31" s="39" t="str">
        <f t="shared" si="12"/>
        <v/>
      </c>
      <c r="K31" s="70">
        <f t="shared" si="13"/>
        <v>0</v>
      </c>
      <c r="L31" s="71">
        <f t="shared" si="14"/>
        <v>0</v>
      </c>
      <c r="M31" s="79">
        <v>13</v>
      </c>
      <c r="N31" s="80">
        <v>3</v>
      </c>
      <c r="O31" s="39">
        <f t="shared" si="3"/>
        <v>1</v>
      </c>
      <c r="P31" s="70">
        <f t="shared" si="4"/>
        <v>1</v>
      </c>
      <c r="Q31" s="71">
        <f t="shared" si="5"/>
        <v>10</v>
      </c>
      <c r="R31" s="82"/>
      <c r="S31" s="83"/>
      <c r="T31" s="81" t="str">
        <f t="shared" si="6"/>
        <v/>
      </c>
      <c r="U31" s="70">
        <f t="shared" si="7"/>
        <v>0</v>
      </c>
      <c r="V31" s="71">
        <f t="shared" si="8"/>
        <v>0</v>
      </c>
      <c r="W31" s="79"/>
      <c r="X31" s="83"/>
      <c r="Y31" s="81" t="str">
        <f t="shared" si="37"/>
        <v/>
      </c>
      <c r="Z31" s="70">
        <f t="shared" si="10"/>
        <v>0</v>
      </c>
      <c r="AA31" s="70">
        <f t="shared" si="38"/>
        <v>0</v>
      </c>
      <c r="AB31" s="84"/>
      <c r="AC31" s="85"/>
      <c r="AD31" s="81" t="str">
        <f t="shared" si="15"/>
        <v/>
      </c>
      <c r="AE31" s="70">
        <f t="shared" si="16"/>
        <v>0</v>
      </c>
      <c r="AF31" s="71">
        <f t="shared" si="17"/>
        <v>0</v>
      </c>
      <c r="AG31" s="79"/>
      <c r="AH31" s="80"/>
      <c r="AI31" s="81" t="str">
        <f t="shared" si="18"/>
        <v/>
      </c>
      <c r="AJ31" s="70">
        <f t="shared" si="19"/>
        <v>0</v>
      </c>
      <c r="AK31" s="71">
        <f t="shared" si="20"/>
        <v>0</v>
      </c>
      <c r="AL31" s="79"/>
      <c r="AM31" s="80"/>
      <c r="AN31" s="81" t="str">
        <f t="shared" si="21"/>
        <v/>
      </c>
      <c r="AO31" s="70">
        <f t="shared" si="22"/>
        <v>0</v>
      </c>
      <c r="AP31" s="71">
        <f t="shared" si="23"/>
        <v>0</v>
      </c>
      <c r="AQ31" s="129"/>
      <c r="AR31" s="137"/>
      <c r="AS31" s="81" t="str">
        <f t="shared" si="24"/>
        <v/>
      </c>
      <c r="AT31" s="70">
        <f t="shared" si="25"/>
        <v>0</v>
      </c>
      <c r="AU31" s="71">
        <f t="shared" si="26"/>
        <v>0</v>
      </c>
      <c r="AV31" s="260"/>
      <c r="AW31" s="261"/>
      <c r="AX31" s="81" t="str">
        <f t="shared" si="27"/>
        <v/>
      </c>
      <c r="AY31" s="70">
        <f t="shared" si="28"/>
        <v>0</v>
      </c>
      <c r="AZ31" s="71">
        <f t="shared" si="29"/>
        <v>0</v>
      </c>
      <c r="BA31" s="103"/>
      <c r="BB31" s="107"/>
      <c r="BC31" s="93" t="str">
        <f t="shared" si="30"/>
        <v/>
      </c>
      <c r="BD31" s="94">
        <f t="shared" si="31"/>
        <v>0</v>
      </c>
      <c r="BE31" s="95">
        <f t="shared" si="32"/>
        <v>0</v>
      </c>
      <c r="BF31" s="103"/>
      <c r="BG31" s="107"/>
      <c r="BH31" s="230" t="str">
        <f t="shared" si="33"/>
        <v/>
      </c>
      <c r="BI31" s="94">
        <f t="shared" si="34"/>
        <v>0</v>
      </c>
      <c r="BJ31" s="95">
        <f t="shared" si="35"/>
        <v>0</v>
      </c>
      <c r="BK31" s="166"/>
      <c r="BL31" s="166"/>
      <c r="BM31" s="8"/>
      <c r="BN31" s="8"/>
      <c r="BO31" s="8"/>
      <c r="BP31" s="8"/>
      <c r="BQ31" s="7"/>
      <c r="BR31" s="7"/>
      <c r="BS31" s="7"/>
      <c r="BT31" s="7"/>
      <c r="BU31" s="7"/>
    </row>
    <row r="32" spans="1:73" ht="19.8" x14ac:dyDescent="0.45">
      <c r="A32" s="98" t="s">
        <v>26</v>
      </c>
      <c r="B32" s="259" t="s">
        <v>64</v>
      </c>
      <c r="C32" s="109"/>
      <c r="D32" s="110"/>
      <c r="E32" s="39" t="str">
        <f t="shared" si="0"/>
        <v/>
      </c>
      <c r="F32" s="70">
        <f t="shared" si="1"/>
        <v>0</v>
      </c>
      <c r="G32" s="71">
        <f t="shared" si="2"/>
        <v>0</v>
      </c>
      <c r="H32" s="103"/>
      <c r="I32" s="106"/>
      <c r="J32" s="39" t="str">
        <f t="shared" si="12"/>
        <v/>
      </c>
      <c r="K32" s="70">
        <f t="shared" si="13"/>
        <v>0</v>
      </c>
      <c r="L32" s="71">
        <f t="shared" si="14"/>
        <v>0</v>
      </c>
      <c r="M32" s="103">
        <v>13</v>
      </c>
      <c r="N32" s="104">
        <v>2</v>
      </c>
      <c r="O32" s="39">
        <f t="shared" si="3"/>
        <v>1</v>
      </c>
      <c r="P32" s="70">
        <f t="shared" si="4"/>
        <v>1</v>
      </c>
      <c r="Q32" s="71">
        <f t="shared" si="5"/>
        <v>11</v>
      </c>
      <c r="R32" s="167"/>
      <c r="S32" s="106"/>
      <c r="T32" s="81" t="str">
        <f t="shared" si="6"/>
        <v/>
      </c>
      <c r="U32" s="70">
        <f t="shared" si="7"/>
        <v>0</v>
      </c>
      <c r="V32" s="71">
        <f t="shared" si="8"/>
        <v>0</v>
      </c>
      <c r="W32" s="103"/>
      <c r="X32" s="106"/>
      <c r="Y32" s="81" t="str">
        <f t="shared" si="37"/>
        <v/>
      </c>
      <c r="Z32" s="70">
        <f t="shared" si="10"/>
        <v>0</v>
      </c>
      <c r="AA32" s="70">
        <f t="shared" si="38"/>
        <v>0</v>
      </c>
      <c r="AB32" s="103"/>
      <c r="AC32" s="107"/>
      <c r="AD32" s="81" t="str">
        <f t="shared" si="15"/>
        <v/>
      </c>
      <c r="AE32" s="70">
        <f t="shared" si="16"/>
        <v>0</v>
      </c>
      <c r="AF32" s="71">
        <f t="shared" si="17"/>
        <v>0</v>
      </c>
      <c r="AG32" s="103"/>
      <c r="AH32" s="104"/>
      <c r="AI32" s="81" t="str">
        <f t="shared" si="18"/>
        <v/>
      </c>
      <c r="AJ32" s="70">
        <f t="shared" si="19"/>
        <v>0</v>
      </c>
      <c r="AK32" s="71">
        <f t="shared" si="20"/>
        <v>0</v>
      </c>
      <c r="AL32" s="103"/>
      <c r="AM32" s="104"/>
      <c r="AN32" s="81" t="str">
        <f t="shared" si="21"/>
        <v/>
      </c>
      <c r="AO32" s="70">
        <f t="shared" si="22"/>
        <v>0</v>
      </c>
      <c r="AP32" s="71">
        <f t="shared" si="23"/>
        <v>0</v>
      </c>
      <c r="AQ32" s="103"/>
      <c r="AR32" s="104"/>
      <c r="AS32" s="81" t="str">
        <f t="shared" si="24"/>
        <v/>
      </c>
      <c r="AT32" s="70">
        <f t="shared" si="25"/>
        <v>0</v>
      </c>
      <c r="AU32" s="71">
        <f t="shared" si="26"/>
        <v>0</v>
      </c>
      <c r="AV32" s="262"/>
      <c r="AW32" s="263"/>
      <c r="AX32" s="81" t="str">
        <f t="shared" si="27"/>
        <v/>
      </c>
      <c r="AY32" s="70">
        <f t="shared" si="28"/>
        <v>0</v>
      </c>
      <c r="AZ32" s="71">
        <f t="shared" si="29"/>
        <v>0</v>
      </c>
      <c r="BA32" s="103"/>
      <c r="BB32" s="107"/>
      <c r="BC32" s="93" t="str">
        <f t="shared" si="30"/>
        <v/>
      </c>
      <c r="BD32" s="94">
        <f t="shared" si="31"/>
        <v>0</v>
      </c>
      <c r="BE32" s="95">
        <f t="shared" si="32"/>
        <v>0</v>
      </c>
      <c r="BF32" s="103"/>
      <c r="BG32" s="107"/>
      <c r="BH32" s="230" t="str">
        <f t="shared" si="33"/>
        <v/>
      </c>
      <c r="BI32" s="94">
        <f t="shared" si="34"/>
        <v>0</v>
      </c>
      <c r="BJ32" s="95">
        <f t="shared" si="35"/>
        <v>0</v>
      </c>
      <c r="BK32" s="166"/>
      <c r="BL32" s="166"/>
      <c r="BM32" s="8"/>
      <c r="BN32" s="8"/>
      <c r="BO32" s="8"/>
      <c r="BP32" s="8"/>
      <c r="BQ32" s="7"/>
      <c r="BR32" s="7"/>
      <c r="BS32" s="7"/>
      <c r="BT32" s="7"/>
      <c r="BU32" s="7"/>
    </row>
    <row r="33" spans="1:73" ht="18" customHeight="1" thickBot="1" x14ac:dyDescent="0.5">
      <c r="A33" s="111"/>
      <c r="B33" s="168"/>
      <c r="C33" s="336">
        <v>46309</v>
      </c>
      <c r="D33" s="337"/>
      <c r="E33" s="266" t="str">
        <f t="shared" si="0"/>
        <v/>
      </c>
      <c r="F33" s="267">
        <f t="shared" si="1"/>
        <v>0</v>
      </c>
      <c r="G33" s="268">
        <f t="shared" si="2"/>
        <v>46309</v>
      </c>
      <c r="H33" s="336">
        <v>46323</v>
      </c>
      <c r="I33" s="337"/>
      <c r="J33" s="266" t="str">
        <f t="shared" si="12"/>
        <v/>
      </c>
      <c r="K33" s="267">
        <f t="shared" si="13"/>
        <v>0</v>
      </c>
      <c r="L33" s="268">
        <f t="shared" si="14"/>
        <v>46323</v>
      </c>
      <c r="M33" s="336">
        <v>46309</v>
      </c>
      <c r="N33" s="337"/>
      <c r="O33" s="266" t="str">
        <f t="shared" si="3"/>
        <v/>
      </c>
      <c r="P33" s="267">
        <f t="shared" si="4"/>
        <v>0</v>
      </c>
      <c r="Q33" s="268">
        <f t="shared" si="5"/>
        <v>46309</v>
      </c>
      <c r="R33" s="336">
        <v>46449</v>
      </c>
      <c r="S33" s="337"/>
      <c r="T33" s="269" t="str">
        <f t="shared" si="6"/>
        <v/>
      </c>
      <c r="U33" s="267">
        <f t="shared" si="7"/>
        <v>0</v>
      </c>
      <c r="V33" s="268">
        <f t="shared" si="8"/>
        <v>46449</v>
      </c>
      <c r="W33" s="336">
        <v>46435</v>
      </c>
      <c r="X33" s="337"/>
      <c r="Y33" s="269" t="str">
        <f t="shared" si="37"/>
        <v/>
      </c>
      <c r="Z33" s="267">
        <f t="shared" si="10"/>
        <v>0</v>
      </c>
      <c r="AA33" s="267">
        <f t="shared" si="38"/>
        <v>46435</v>
      </c>
      <c r="AB33" s="336">
        <v>46421</v>
      </c>
      <c r="AC33" s="337"/>
      <c r="AD33" s="282" t="str">
        <f t="shared" si="15"/>
        <v/>
      </c>
      <c r="AE33" s="283">
        <f t="shared" si="16"/>
        <v>0</v>
      </c>
      <c r="AF33" s="284">
        <f t="shared" si="17"/>
        <v>46421</v>
      </c>
      <c r="AG33" s="336">
        <v>46407</v>
      </c>
      <c r="AH33" s="337"/>
      <c r="AI33" s="282" t="str">
        <f t="shared" si="18"/>
        <v/>
      </c>
      <c r="AJ33" s="283">
        <f t="shared" si="19"/>
        <v>0</v>
      </c>
      <c r="AK33" s="284">
        <f t="shared" si="20"/>
        <v>46407</v>
      </c>
      <c r="AL33" s="336">
        <v>46372</v>
      </c>
      <c r="AM33" s="337"/>
      <c r="AN33" s="282" t="str">
        <f t="shared" si="21"/>
        <v/>
      </c>
      <c r="AO33" s="283">
        <f t="shared" si="22"/>
        <v>0</v>
      </c>
      <c r="AP33" s="284">
        <f t="shared" si="23"/>
        <v>46372</v>
      </c>
      <c r="AQ33" s="336">
        <v>46358</v>
      </c>
      <c r="AR33" s="337"/>
      <c r="AS33" s="282" t="str">
        <f t="shared" si="24"/>
        <v/>
      </c>
      <c r="AT33" s="283">
        <f t="shared" si="25"/>
        <v>0</v>
      </c>
      <c r="AU33" s="284">
        <f t="shared" si="26"/>
        <v>46358</v>
      </c>
      <c r="AV33" s="264"/>
      <c r="AW33" s="265"/>
      <c r="AX33" s="282" t="str">
        <f t="shared" si="27"/>
        <v/>
      </c>
      <c r="AY33" s="283">
        <f t="shared" si="28"/>
        <v>0</v>
      </c>
      <c r="AZ33" s="284">
        <f t="shared" si="29"/>
        <v>0</v>
      </c>
      <c r="BA33" s="336">
        <v>46358</v>
      </c>
      <c r="BB33" s="337"/>
      <c r="BC33" s="279" t="str">
        <f t="shared" si="30"/>
        <v/>
      </c>
      <c r="BD33" s="280">
        <f t="shared" si="31"/>
        <v>0</v>
      </c>
      <c r="BE33" s="281">
        <f t="shared" si="32"/>
        <v>46358</v>
      </c>
      <c r="BF33" s="336">
        <v>46372</v>
      </c>
      <c r="BG33" s="337"/>
      <c r="BH33" s="230" t="str">
        <f t="shared" si="33"/>
        <v/>
      </c>
      <c r="BI33" s="94">
        <f t="shared" si="34"/>
        <v>0</v>
      </c>
      <c r="BJ33" s="95">
        <f t="shared" si="35"/>
        <v>46372</v>
      </c>
      <c r="BK33" s="166"/>
      <c r="BL33" s="166"/>
      <c r="BM33" s="8"/>
      <c r="BN33" s="9"/>
      <c r="BO33" s="9"/>
      <c r="BP33" s="9"/>
      <c r="BQ33" s="8"/>
      <c r="BR33" s="8"/>
      <c r="BS33" s="8"/>
      <c r="BT33" s="7"/>
      <c r="BU33" s="7"/>
    </row>
    <row r="34" spans="1:73" ht="19.95" customHeight="1" x14ac:dyDescent="0.45">
      <c r="A34" s="98">
        <v>11</v>
      </c>
      <c r="B34" s="258" t="s">
        <v>65</v>
      </c>
      <c r="C34" s="161"/>
      <c r="D34" s="169"/>
      <c r="E34" s="39" t="str">
        <f t="shared" si="0"/>
        <v/>
      </c>
      <c r="F34" s="70">
        <f t="shared" si="1"/>
        <v>0</v>
      </c>
      <c r="G34" s="71">
        <f t="shared" si="2"/>
        <v>0</v>
      </c>
      <c r="H34" s="79">
        <v>13</v>
      </c>
      <c r="I34" s="83">
        <v>10</v>
      </c>
      <c r="J34" s="39">
        <f t="shared" si="12"/>
        <v>1</v>
      </c>
      <c r="K34" s="70">
        <f t="shared" si="13"/>
        <v>1</v>
      </c>
      <c r="L34" s="71">
        <f t="shared" si="14"/>
        <v>3</v>
      </c>
      <c r="M34" s="79"/>
      <c r="N34" s="80"/>
      <c r="O34" s="39" t="str">
        <f t="shared" si="3"/>
        <v/>
      </c>
      <c r="P34" s="70">
        <f t="shared" si="4"/>
        <v>0</v>
      </c>
      <c r="Q34" s="71">
        <f t="shared" si="5"/>
        <v>0</v>
      </c>
      <c r="R34" s="82"/>
      <c r="S34" s="83"/>
      <c r="T34" s="81" t="str">
        <f t="shared" si="6"/>
        <v/>
      </c>
      <c r="U34" s="70">
        <f t="shared" si="7"/>
        <v>0</v>
      </c>
      <c r="V34" s="71">
        <f t="shared" si="8"/>
        <v>0</v>
      </c>
      <c r="W34" s="79"/>
      <c r="X34" s="83"/>
      <c r="Y34" s="81" t="str">
        <f t="shared" si="37"/>
        <v/>
      </c>
      <c r="Z34" s="70">
        <f t="shared" si="10"/>
        <v>0</v>
      </c>
      <c r="AA34" s="70">
        <f t="shared" si="38"/>
        <v>0</v>
      </c>
      <c r="AB34" s="129"/>
      <c r="AC34" s="130"/>
      <c r="AD34" s="123" t="str">
        <f t="shared" si="15"/>
        <v/>
      </c>
      <c r="AE34" s="124">
        <f t="shared" si="16"/>
        <v>0</v>
      </c>
      <c r="AF34" s="125">
        <f t="shared" si="17"/>
        <v>0</v>
      </c>
      <c r="AG34" s="155"/>
      <c r="AH34" s="156"/>
      <c r="AI34" s="123" t="str">
        <f t="shared" si="18"/>
        <v/>
      </c>
      <c r="AJ34" s="124">
        <f t="shared" si="19"/>
        <v>0</v>
      </c>
      <c r="AK34" s="125">
        <f t="shared" si="20"/>
        <v>0</v>
      </c>
      <c r="AL34" s="155"/>
      <c r="AM34" s="156"/>
      <c r="AN34" s="123" t="str">
        <f t="shared" si="21"/>
        <v/>
      </c>
      <c r="AO34" s="124">
        <f t="shared" si="22"/>
        <v>0</v>
      </c>
      <c r="AP34" s="125">
        <f t="shared" si="23"/>
        <v>0</v>
      </c>
      <c r="AQ34" s="129"/>
      <c r="AR34" s="137"/>
      <c r="AS34" s="123" t="str">
        <f t="shared" si="24"/>
        <v/>
      </c>
      <c r="AT34" s="124">
        <f t="shared" si="25"/>
        <v>0</v>
      </c>
      <c r="AU34" s="125">
        <f t="shared" si="26"/>
        <v>0</v>
      </c>
      <c r="AV34" s="129"/>
      <c r="AW34" s="130"/>
      <c r="AX34" s="123" t="str">
        <f t="shared" si="27"/>
        <v/>
      </c>
      <c r="AY34" s="124">
        <f t="shared" si="28"/>
        <v>0</v>
      </c>
      <c r="AZ34" s="125">
        <f t="shared" si="29"/>
        <v>0</v>
      </c>
      <c r="BA34" s="260"/>
      <c r="BB34" s="261"/>
      <c r="BC34" s="93" t="str">
        <f t="shared" si="30"/>
        <v/>
      </c>
      <c r="BD34" s="94">
        <f t="shared" si="31"/>
        <v>0</v>
      </c>
      <c r="BE34" s="95">
        <f t="shared" si="32"/>
        <v>0</v>
      </c>
      <c r="BF34" s="103"/>
      <c r="BG34" s="107"/>
      <c r="BH34" s="230" t="str">
        <f t="shared" si="33"/>
        <v/>
      </c>
      <c r="BI34" s="94">
        <f t="shared" si="34"/>
        <v>0</v>
      </c>
      <c r="BJ34" s="95">
        <f t="shared" si="35"/>
        <v>0</v>
      </c>
      <c r="BK34" s="7"/>
      <c r="BL34" s="7"/>
      <c r="BM34" s="8"/>
      <c r="BN34" s="9"/>
      <c r="BO34" s="9"/>
      <c r="BP34" s="9"/>
      <c r="BQ34" s="8"/>
      <c r="BR34" s="8"/>
      <c r="BS34" s="8"/>
      <c r="BT34" s="7"/>
      <c r="BU34" s="7"/>
    </row>
    <row r="35" spans="1:73" ht="20.399999999999999" customHeight="1" x14ac:dyDescent="0.45">
      <c r="A35" s="98" t="s">
        <v>26</v>
      </c>
      <c r="B35" s="258" t="s">
        <v>66</v>
      </c>
      <c r="C35" s="109"/>
      <c r="D35" s="170"/>
      <c r="E35" s="39" t="str">
        <f t="shared" si="0"/>
        <v/>
      </c>
      <c r="F35" s="70">
        <f t="shared" si="1"/>
        <v>0</v>
      </c>
      <c r="G35" s="71">
        <f t="shared" si="2"/>
        <v>0</v>
      </c>
      <c r="H35" s="103">
        <v>13</v>
      </c>
      <c r="I35" s="106">
        <v>10</v>
      </c>
      <c r="J35" s="39">
        <f t="shared" si="12"/>
        <v>1</v>
      </c>
      <c r="K35" s="70">
        <f t="shared" si="13"/>
        <v>1</v>
      </c>
      <c r="L35" s="71">
        <f t="shared" si="14"/>
        <v>3</v>
      </c>
      <c r="M35" s="103"/>
      <c r="N35" s="104"/>
      <c r="O35" s="39" t="str">
        <f t="shared" si="3"/>
        <v/>
      </c>
      <c r="P35" s="70">
        <f t="shared" si="4"/>
        <v>0</v>
      </c>
      <c r="Q35" s="71">
        <f t="shared" si="5"/>
        <v>0</v>
      </c>
      <c r="R35" s="167"/>
      <c r="S35" s="106"/>
      <c r="T35" s="81" t="str">
        <f t="shared" si="6"/>
        <v/>
      </c>
      <c r="U35" s="70">
        <f t="shared" si="7"/>
        <v>0</v>
      </c>
      <c r="V35" s="71">
        <f t="shared" si="8"/>
        <v>0</v>
      </c>
      <c r="W35" s="103"/>
      <c r="X35" s="106"/>
      <c r="Y35" s="81" t="str">
        <f t="shared" si="37"/>
        <v/>
      </c>
      <c r="Z35" s="70">
        <f t="shared" si="10"/>
        <v>0</v>
      </c>
      <c r="AA35" s="70">
        <f t="shared" si="38"/>
        <v>0</v>
      </c>
      <c r="AB35" s="103"/>
      <c r="AC35" s="107"/>
      <c r="AD35" s="81" t="str">
        <f t="shared" si="15"/>
        <v/>
      </c>
      <c r="AE35" s="70">
        <f t="shared" si="16"/>
        <v>0</v>
      </c>
      <c r="AF35" s="71">
        <f t="shared" si="17"/>
        <v>0</v>
      </c>
      <c r="AG35" s="103"/>
      <c r="AH35" s="104"/>
      <c r="AI35" s="81" t="str">
        <f t="shared" si="18"/>
        <v/>
      </c>
      <c r="AJ35" s="70">
        <f t="shared" si="19"/>
        <v>0</v>
      </c>
      <c r="AK35" s="71">
        <f t="shared" si="20"/>
        <v>0</v>
      </c>
      <c r="AL35" s="103"/>
      <c r="AM35" s="104"/>
      <c r="AN35" s="81" t="str">
        <f t="shared" si="21"/>
        <v/>
      </c>
      <c r="AO35" s="70">
        <f t="shared" si="22"/>
        <v>0</v>
      </c>
      <c r="AP35" s="71">
        <f t="shared" si="23"/>
        <v>0</v>
      </c>
      <c r="AQ35" s="103"/>
      <c r="AR35" s="104"/>
      <c r="AS35" s="81" t="str">
        <f t="shared" si="24"/>
        <v/>
      </c>
      <c r="AT35" s="70">
        <f t="shared" si="25"/>
        <v>0</v>
      </c>
      <c r="AU35" s="71">
        <f t="shared" si="26"/>
        <v>0</v>
      </c>
      <c r="AV35" s="103"/>
      <c r="AW35" s="107"/>
      <c r="AX35" s="81" t="str">
        <f t="shared" si="27"/>
        <v/>
      </c>
      <c r="AY35" s="70">
        <f t="shared" si="28"/>
        <v>0</v>
      </c>
      <c r="AZ35" s="71">
        <f t="shared" si="29"/>
        <v>0</v>
      </c>
      <c r="BA35" s="262"/>
      <c r="BB35" s="263"/>
      <c r="BC35" s="93" t="str">
        <f t="shared" si="30"/>
        <v/>
      </c>
      <c r="BD35" s="94">
        <f t="shared" si="31"/>
        <v>0</v>
      </c>
      <c r="BE35" s="95">
        <f t="shared" si="32"/>
        <v>0</v>
      </c>
      <c r="BF35" s="103"/>
      <c r="BG35" s="107"/>
      <c r="BH35" s="230" t="str">
        <f t="shared" si="33"/>
        <v/>
      </c>
      <c r="BI35" s="94">
        <f t="shared" si="34"/>
        <v>0</v>
      </c>
      <c r="BJ35" s="95">
        <f t="shared" si="35"/>
        <v>0</v>
      </c>
      <c r="BK35" s="7"/>
      <c r="BL35" s="7"/>
      <c r="BM35" s="8"/>
      <c r="BN35" s="9"/>
      <c r="BO35" s="9"/>
      <c r="BP35" s="9"/>
      <c r="BQ35" s="8"/>
      <c r="BR35" s="8"/>
      <c r="BS35" s="8"/>
      <c r="BT35" s="7"/>
      <c r="BU35" s="7"/>
    </row>
    <row r="36" spans="1:73" ht="20.399999999999999" customHeight="1" thickBot="1" x14ac:dyDescent="0.5">
      <c r="A36" s="111"/>
      <c r="B36" s="168"/>
      <c r="C36" s="336">
        <v>46323</v>
      </c>
      <c r="D36" s="337"/>
      <c r="E36" s="285" t="str">
        <f t="shared" si="0"/>
        <v/>
      </c>
      <c r="F36" s="283">
        <f t="shared" si="1"/>
        <v>0</v>
      </c>
      <c r="G36" s="284">
        <f t="shared" si="2"/>
        <v>46323</v>
      </c>
      <c r="H36" s="336">
        <v>46309</v>
      </c>
      <c r="I36" s="337"/>
      <c r="J36" s="285" t="str">
        <f t="shared" si="12"/>
        <v/>
      </c>
      <c r="K36" s="283">
        <f t="shared" si="13"/>
        <v>0</v>
      </c>
      <c r="L36" s="284">
        <f t="shared" si="14"/>
        <v>46309</v>
      </c>
      <c r="M36" s="336">
        <v>46470</v>
      </c>
      <c r="N36" s="337"/>
      <c r="O36" s="285" t="str">
        <f t="shared" si="3"/>
        <v/>
      </c>
      <c r="P36" s="283">
        <f t="shared" si="4"/>
        <v>0</v>
      </c>
      <c r="Q36" s="284">
        <f t="shared" si="5"/>
        <v>46470</v>
      </c>
      <c r="R36" s="336">
        <v>46463</v>
      </c>
      <c r="S36" s="337"/>
      <c r="T36" s="282" t="str">
        <f t="shared" si="6"/>
        <v/>
      </c>
      <c r="U36" s="283">
        <f t="shared" si="7"/>
        <v>0</v>
      </c>
      <c r="V36" s="284">
        <f t="shared" si="8"/>
        <v>46463</v>
      </c>
      <c r="W36" s="336">
        <v>46442</v>
      </c>
      <c r="X36" s="337"/>
      <c r="Y36" s="282" t="str">
        <f t="shared" si="37"/>
        <v/>
      </c>
      <c r="Z36" s="283">
        <f t="shared" si="10"/>
        <v>0</v>
      </c>
      <c r="AA36" s="283">
        <f t="shared" si="38"/>
        <v>46442</v>
      </c>
      <c r="AB36" s="336">
        <v>46428</v>
      </c>
      <c r="AC36" s="337"/>
      <c r="AD36" s="282" t="str">
        <f t="shared" si="15"/>
        <v/>
      </c>
      <c r="AE36" s="283">
        <f t="shared" si="16"/>
        <v>0</v>
      </c>
      <c r="AF36" s="284">
        <f t="shared" si="17"/>
        <v>46428</v>
      </c>
      <c r="AG36" s="336">
        <v>46414</v>
      </c>
      <c r="AH36" s="337"/>
      <c r="AI36" s="282" t="str">
        <f t="shared" si="18"/>
        <v/>
      </c>
      <c r="AJ36" s="283">
        <f t="shared" si="19"/>
        <v>0</v>
      </c>
      <c r="AK36" s="284">
        <f t="shared" si="20"/>
        <v>46414</v>
      </c>
      <c r="AL36" s="336">
        <v>46442</v>
      </c>
      <c r="AM36" s="337"/>
      <c r="AN36" s="282" t="str">
        <f t="shared" si="21"/>
        <v/>
      </c>
      <c r="AO36" s="283">
        <f t="shared" si="22"/>
        <v>0</v>
      </c>
      <c r="AP36" s="284">
        <f t="shared" si="23"/>
        <v>46442</v>
      </c>
      <c r="AQ36" s="336">
        <v>46365</v>
      </c>
      <c r="AR36" s="337"/>
      <c r="AS36" s="282" t="str">
        <f t="shared" si="24"/>
        <v/>
      </c>
      <c r="AT36" s="283">
        <f t="shared" si="25"/>
        <v>0</v>
      </c>
      <c r="AU36" s="284">
        <f t="shared" si="26"/>
        <v>46365</v>
      </c>
      <c r="AV36" s="336">
        <v>46358</v>
      </c>
      <c r="AW36" s="337"/>
      <c r="AX36" s="282" t="str">
        <f t="shared" si="27"/>
        <v/>
      </c>
      <c r="AY36" s="283">
        <f t="shared" si="28"/>
        <v>0</v>
      </c>
      <c r="AZ36" s="284">
        <f t="shared" si="29"/>
        <v>46358</v>
      </c>
      <c r="BA36" s="264"/>
      <c r="BB36" s="265"/>
      <c r="BC36" s="286" t="str">
        <f t="shared" si="30"/>
        <v/>
      </c>
      <c r="BD36" s="287">
        <f t="shared" si="31"/>
        <v>0</v>
      </c>
      <c r="BE36" s="288">
        <f t="shared" si="32"/>
        <v>0</v>
      </c>
      <c r="BF36" s="336">
        <v>46344</v>
      </c>
      <c r="BG36" s="337"/>
      <c r="BH36" s="231" t="str">
        <f t="shared" si="33"/>
        <v/>
      </c>
      <c r="BI36" s="172">
        <f t="shared" si="34"/>
        <v>0</v>
      </c>
      <c r="BJ36" s="173">
        <f t="shared" si="35"/>
        <v>46344</v>
      </c>
      <c r="BK36" s="8"/>
      <c r="BL36" s="8"/>
      <c r="BM36" s="9"/>
      <c r="BN36" s="9"/>
      <c r="BO36" s="9"/>
      <c r="BP36" s="8"/>
      <c r="BQ36" s="8"/>
      <c r="BR36" s="8"/>
      <c r="BS36" s="7"/>
      <c r="BT36" s="7"/>
      <c r="BU36" s="7"/>
    </row>
    <row r="37" spans="1:73" ht="19.95" customHeight="1" x14ac:dyDescent="0.45">
      <c r="A37" s="98">
        <v>12</v>
      </c>
      <c r="B37" s="253" t="s">
        <v>67</v>
      </c>
      <c r="C37" s="109">
        <v>13</v>
      </c>
      <c r="D37" s="170">
        <v>11</v>
      </c>
      <c r="E37" s="39">
        <f t="shared" si="0"/>
        <v>1</v>
      </c>
      <c r="F37" s="70">
        <f t="shared" si="1"/>
        <v>1</v>
      </c>
      <c r="G37" s="71">
        <f t="shared" si="2"/>
        <v>2</v>
      </c>
      <c r="H37" s="79"/>
      <c r="I37" s="83"/>
      <c r="J37" s="39" t="str">
        <f t="shared" si="12"/>
        <v/>
      </c>
      <c r="K37" s="70">
        <f t="shared" si="13"/>
        <v>0</v>
      </c>
      <c r="L37" s="71">
        <f t="shared" si="14"/>
        <v>0</v>
      </c>
      <c r="M37" s="79"/>
      <c r="N37" s="80"/>
      <c r="O37" s="39" t="str">
        <f t="shared" si="3"/>
        <v/>
      </c>
      <c r="P37" s="70">
        <f t="shared" si="4"/>
        <v>0</v>
      </c>
      <c r="Q37" s="71">
        <f t="shared" si="5"/>
        <v>0</v>
      </c>
      <c r="R37" s="82"/>
      <c r="S37" s="83"/>
      <c r="T37" s="81" t="str">
        <f t="shared" si="6"/>
        <v/>
      </c>
      <c r="U37" s="70">
        <f t="shared" si="7"/>
        <v>0</v>
      </c>
      <c r="V37" s="71">
        <f t="shared" si="8"/>
        <v>0</v>
      </c>
      <c r="W37" s="79"/>
      <c r="X37" s="83"/>
      <c r="Y37" s="81" t="str">
        <f t="shared" si="37"/>
        <v/>
      </c>
      <c r="Z37" s="70">
        <f t="shared" si="10"/>
        <v>0</v>
      </c>
      <c r="AA37" s="70">
        <f t="shared" ref="AA37:AA39" si="39">SUM(W37-X37)</f>
        <v>0</v>
      </c>
      <c r="AB37" s="129"/>
      <c r="AC37" s="130"/>
      <c r="AD37" s="123" t="str">
        <f t="shared" si="15"/>
        <v/>
      </c>
      <c r="AE37" s="124">
        <f t="shared" si="16"/>
        <v>0</v>
      </c>
      <c r="AF37" s="125">
        <f t="shared" si="17"/>
        <v>0</v>
      </c>
      <c r="AG37" s="155"/>
      <c r="AH37" s="156"/>
      <c r="AI37" s="123" t="str">
        <f t="shared" si="18"/>
        <v/>
      </c>
      <c r="AJ37" s="124">
        <f t="shared" si="19"/>
        <v>0</v>
      </c>
      <c r="AK37" s="125">
        <f t="shared" si="20"/>
        <v>0</v>
      </c>
      <c r="AL37" s="155"/>
      <c r="AM37" s="156"/>
      <c r="AN37" s="123" t="str">
        <f t="shared" si="21"/>
        <v/>
      </c>
      <c r="AO37" s="124">
        <f t="shared" si="22"/>
        <v>0</v>
      </c>
      <c r="AP37" s="125">
        <f t="shared" si="23"/>
        <v>0</v>
      </c>
      <c r="AQ37" s="129"/>
      <c r="AR37" s="137"/>
      <c r="AS37" s="123" t="str">
        <f t="shared" si="24"/>
        <v/>
      </c>
      <c r="AT37" s="124">
        <f t="shared" si="25"/>
        <v>0</v>
      </c>
      <c r="AU37" s="125">
        <f t="shared" si="26"/>
        <v>0</v>
      </c>
      <c r="AV37" s="129"/>
      <c r="AW37" s="130"/>
      <c r="AX37" s="123" t="str">
        <f t="shared" si="27"/>
        <v/>
      </c>
      <c r="AY37" s="124">
        <f t="shared" si="28"/>
        <v>0</v>
      </c>
      <c r="AZ37" s="125">
        <f t="shared" si="29"/>
        <v>0</v>
      </c>
      <c r="BA37" s="103"/>
      <c r="BB37" s="107"/>
      <c r="BC37" s="93" t="str">
        <f t="shared" si="30"/>
        <v/>
      </c>
      <c r="BD37" s="94">
        <f t="shared" si="31"/>
        <v>0</v>
      </c>
      <c r="BE37" s="95">
        <f t="shared" si="32"/>
        <v>0</v>
      </c>
      <c r="BF37" s="260"/>
      <c r="BG37" s="261"/>
      <c r="BH37" s="230" t="str">
        <f t="shared" si="33"/>
        <v/>
      </c>
      <c r="BI37" s="94">
        <f t="shared" si="34"/>
        <v>0</v>
      </c>
      <c r="BJ37" s="95">
        <f t="shared" si="35"/>
        <v>0</v>
      </c>
      <c r="BK37" s="8"/>
      <c r="BL37" s="8"/>
      <c r="BM37" s="9"/>
      <c r="BN37" s="9"/>
      <c r="BO37" s="9"/>
      <c r="BP37" s="8"/>
      <c r="BQ37" s="8"/>
      <c r="BR37" s="8"/>
      <c r="BS37" s="7"/>
      <c r="BT37" s="7"/>
      <c r="BU37" s="7"/>
    </row>
    <row r="38" spans="1:73" ht="19.95" customHeight="1" x14ac:dyDescent="0.45">
      <c r="A38" s="98" t="s">
        <v>26</v>
      </c>
      <c r="B38" s="253" t="s">
        <v>68</v>
      </c>
      <c r="C38" s="109">
        <v>7</v>
      </c>
      <c r="D38" s="170">
        <v>13</v>
      </c>
      <c r="E38" s="39">
        <f t="shared" si="0"/>
        <v>1</v>
      </c>
      <c r="F38" s="70">
        <f t="shared" si="1"/>
        <v>0</v>
      </c>
      <c r="G38" s="71">
        <f t="shared" si="2"/>
        <v>-6</v>
      </c>
      <c r="H38" s="103"/>
      <c r="I38" s="106"/>
      <c r="J38" s="39" t="str">
        <f t="shared" si="12"/>
        <v/>
      </c>
      <c r="K38" s="70">
        <f t="shared" si="13"/>
        <v>0</v>
      </c>
      <c r="L38" s="71">
        <f t="shared" si="14"/>
        <v>0</v>
      </c>
      <c r="M38" s="103"/>
      <c r="N38" s="104"/>
      <c r="O38" s="39" t="str">
        <f t="shared" si="3"/>
        <v/>
      </c>
      <c r="P38" s="70">
        <f t="shared" si="4"/>
        <v>0</v>
      </c>
      <c r="Q38" s="71">
        <f t="shared" si="5"/>
        <v>0</v>
      </c>
      <c r="R38" s="167"/>
      <c r="S38" s="106"/>
      <c r="T38" s="81" t="str">
        <f t="shared" si="6"/>
        <v/>
      </c>
      <c r="U38" s="70">
        <f t="shared" si="7"/>
        <v>0</v>
      </c>
      <c r="V38" s="71">
        <f t="shared" si="8"/>
        <v>0</v>
      </c>
      <c r="W38" s="103"/>
      <c r="X38" s="106"/>
      <c r="Y38" s="81" t="str">
        <f t="shared" si="37"/>
        <v/>
      </c>
      <c r="Z38" s="70">
        <f t="shared" si="10"/>
        <v>0</v>
      </c>
      <c r="AA38" s="70">
        <f t="shared" si="39"/>
        <v>0</v>
      </c>
      <c r="AB38" s="103"/>
      <c r="AC38" s="107"/>
      <c r="AD38" s="81" t="str">
        <f t="shared" si="15"/>
        <v/>
      </c>
      <c r="AE38" s="70">
        <f t="shared" si="16"/>
        <v>0</v>
      </c>
      <c r="AF38" s="71">
        <f t="shared" si="17"/>
        <v>0</v>
      </c>
      <c r="AG38" s="103"/>
      <c r="AH38" s="104"/>
      <c r="AI38" s="81" t="str">
        <f t="shared" si="18"/>
        <v/>
      </c>
      <c r="AJ38" s="70">
        <f t="shared" si="19"/>
        <v>0</v>
      </c>
      <c r="AK38" s="71">
        <f t="shared" si="20"/>
        <v>0</v>
      </c>
      <c r="AL38" s="103"/>
      <c r="AM38" s="104"/>
      <c r="AN38" s="81" t="str">
        <f t="shared" si="21"/>
        <v/>
      </c>
      <c r="AO38" s="70">
        <f t="shared" si="22"/>
        <v>0</v>
      </c>
      <c r="AP38" s="71">
        <f t="shared" si="23"/>
        <v>0</v>
      </c>
      <c r="AQ38" s="103"/>
      <c r="AR38" s="104"/>
      <c r="AS38" s="81" t="str">
        <f t="shared" si="24"/>
        <v/>
      </c>
      <c r="AT38" s="70">
        <f t="shared" si="25"/>
        <v>0</v>
      </c>
      <c r="AU38" s="71">
        <f t="shared" si="26"/>
        <v>0</v>
      </c>
      <c r="AV38" s="103"/>
      <c r="AW38" s="107"/>
      <c r="AX38" s="81" t="str">
        <f t="shared" si="27"/>
        <v/>
      </c>
      <c r="AY38" s="70">
        <f t="shared" si="28"/>
        <v>0</v>
      </c>
      <c r="AZ38" s="71">
        <f t="shared" si="29"/>
        <v>0</v>
      </c>
      <c r="BA38" s="103"/>
      <c r="BB38" s="107"/>
      <c r="BC38" s="93" t="str">
        <f t="shared" si="30"/>
        <v/>
      </c>
      <c r="BD38" s="94">
        <f t="shared" si="31"/>
        <v>0</v>
      </c>
      <c r="BE38" s="95">
        <f t="shared" si="32"/>
        <v>0</v>
      </c>
      <c r="BF38" s="262"/>
      <c r="BG38" s="263"/>
      <c r="BH38" s="230" t="str">
        <f t="shared" si="33"/>
        <v/>
      </c>
      <c r="BI38" s="94">
        <f t="shared" si="34"/>
        <v>0</v>
      </c>
      <c r="BJ38" s="95">
        <f t="shared" si="35"/>
        <v>0</v>
      </c>
      <c r="BK38" s="8"/>
      <c r="BL38" s="8"/>
      <c r="BM38" s="9"/>
      <c r="BN38" s="9"/>
      <c r="BO38" s="9"/>
      <c r="BP38" s="8"/>
      <c r="BQ38" s="8"/>
      <c r="BR38" s="8"/>
      <c r="BS38" s="7"/>
      <c r="BT38" s="7"/>
      <c r="BU38" s="7"/>
    </row>
    <row r="39" spans="1:73" ht="16.2" customHeight="1" thickBot="1" x14ac:dyDescent="0.5">
      <c r="A39" s="111"/>
      <c r="B39" s="168"/>
      <c r="C39" s="336">
        <v>46309</v>
      </c>
      <c r="D39" s="337"/>
      <c r="E39" s="285" t="str">
        <f t="shared" si="0"/>
        <v/>
      </c>
      <c r="F39" s="283">
        <f t="shared" si="1"/>
        <v>0</v>
      </c>
      <c r="G39" s="284">
        <f t="shared" si="2"/>
        <v>46309</v>
      </c>
      <c r="H39" s="336">
        <v>46463</v>
      </c>
      <c r="I39" s="337"/>
      <c r="J39" s="285" t="str">
        <f t="shared" si="12"/>
        <v/>
      </c>
      <c r="K39" s="283">
        <f t="shared" si="13"/>
        <v>0</v>
      </c>
      <c r="L39" s="284">
        <f t="shared" si="14"/>
        <v>46463</v>
      </c>
      <c r="M39" s="336">
        <v>46428</v>
      </c>
      <c r="N39" s="337"/>
      <c r="O39" s="285" t="str">
        <f t="shared" si="3"/>
        <v/>
      </c>
      <c r="P39" s="283">
        <f t="shared" si="4"/>
        <v>0</v>
      </c>
      <c r="Q39" s="284">
        <f t="shared" si="5"/>
        <v>46428</v>
      </c>
      <c r="R39" s="336">
        <v>46393</v>
      </c>
      <c r="S39" s="337"/>
      <c r="T39" s="282" t="str">
        <f t="shared" si="6"/>
        <v/>
      </c>
      <c r="U39" s="283">
        <f t="shared" si="7"/>
        <v>0</v>
      </c>
      <c r="V39" s="284">
        <f t="shared" si="8"/>
        <v>46393</v>
      </c>
      <c r="W39" s="336">
        <v>46358</v>
      </c>
      <c r="X39" s="337"/>
      <c r="Y39" s="282" t="str">
        <f t="shared" si="37"/>
        <v/>
      </c>
      <c r="Z39" s="283">
        <f t="shared" si="10"/>
        <v>0</v>
      </c>
      <c r="AA39" s="283">
        <f t="shared" si="39"/>
        <v>46358</v>
      </c>
      <c r="AB39" s="336">
        <v>46330</v>
      </c>
      <c r="AC39" s="337"/>
      <c r="AD39" s="282" t="str">
        <f t="shared" si="15"/>
        <v/>
      </c>
      <c r="AE39" s="283">
        <f t="shared" si="16"/>
        <v>0</v>
      </c>
      <c r="AF39" s="284">
        <f t="shared" si="17"/>
        <v>46330</v>
      </c>
      <c r="AG39" s="336">
        <v>46470</v>
      </c>
      <c r="AH39" s="337"/>
      <c r="AI39" s="282" t="str">
        <f t="shared" si="18"/>
        <v/>
      </c>
      <c r="AJ39" s="283">
        <f t="shared" si="19"/>
        <v>0</v>
      </c>
      <c r="AK39" s="284">
        <f t="shared" si="20"/>
        <v>46470</v>
      </c>
      <c r="AL39" s="336">
        <v>46337</v>
      </c>
      <c r="AM39" s="337"/>
      <c r="AN39" s="282" t="str">
        <f t="shared" si="21"/>
        <v/>
      </c>
      <c r="AO39" s="283">
        <f t="shared" si="22"/>
        <v>0</v>
      </c>
      <c r="AP39" s="284">
        <f t="shared" si="23"/>
        <v>46337</v>
      </c>
      <c r="AQ39" s="336">
        <v>46414</v>
      </c>
      <c r="AR39" s="337"/>
      <c r="AS39" s="282" t="str">
        <f t="shared" si="24"/>
        <v/>
      </c>
      <c r="AT39" s="283">
        <f t="shared" si="25"/>
        <v>0</v>
      </c>
      <c r="AU39" s="284">
        <f t="shared" si="26"/>
        <v>46414</v>
      </c>
      <c r="AV39" s="336">
        <v>46323</v>
      </c>
      <c r="AW39" s="337"/>
      <c r="AX39" s="282" t="str">
        <f t="shared" si="27"/>
        <v/>
      </c>
      <c r="AY39" s="283">
        <f t="shared" si="28"/>
        <v>0</v>
      </c>
      <c r="AZ39" s="284">
        <f t="shared" si="29"/>
        <v>46323</v>
      </c>
      <c r="BA39" s="336">
        <v>46344</v>
      </c>
      <c r="BB39" s="337"/>
      <c r="BC39" s="286" t="str">
        <f t="shared" si="30"/>
        <v/>
      </c>
      <c r="BD39" s="287">
        <f t="shared" si="31"/>
        <v>0</v>
      </c>
      <c r="BE39" s="288">
        <f t="shared" si="32"/>
        <v>46344</v>
      </c>
      <c r="BF39" s="264"/>
      <c r="BG39" s="265"/>
      <c r="BH39" s="231" t="str">
        <f t="shared" si="33"/>
        <v/>
      </c>
      <c r="BI39" s="172">
        <f t="shared" si="34"/>
        <v>0</v>
      </c>
      <c r="BJ39" s="173">
        <f t="shared" si="35"/>
        <v>0</v>
      </c>
      <c r="BK39" s="7"/>
      <c r="BL39" s="7"/>
      <c r="BM39" s="8"/>
      <c r="BN39" s="9"/>
      <c r="BO39" s="9"/>
      <c r="BP39" s="9"/>
      <c r="BQ39" s="8"/>
      <c r="BR39" s="8"/>
      <c r="BS39" s="8"/>
      <c r="BT39" s="7"/>
      <c r="BU39" s="7"/>
    </row>
    <row r="40" spans="1:73" ht="29.4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8"/>
      <c r="BN40" s="9"/>
      <c r="BO40" s="9"/>
      <c r="BP40" s="9"/>
      <c r="BQ40" s="8"/>
      <c r="BR40" s="8"/>
      <c r="BS40" s="8"/>
      <c r="BT40" s="7"/>
      <c r="BU40" s="7"/>
    </row>
    <row r="41" spans="1:73" ht="29.4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8"/>
      <c r="BN41" s="9"/>
      <c r="BO41" s="9"/>
      <c r="BP41" s="9"/>
      <c r="BQ41" s="8"/>
      <c r="BR41" s="8"/>
      <c r="BS41" s="8"/>
      <c r="BT41" s="7"/>
      <c r="BU41" s="7"/>
    </row>
    <row r="42" spans="1:73" ht="29.4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8"/>
      <c r="BN42" s="9"/>
      <c r="BO42" s="9"/>
      <c r="BP42" s="9"/>
      <c r="BQ42" s="8"/>
      <c r="BR42" s="8"/>
      <c r="BS42" s="8"/>
      <c r="BT42" s="7"/>
      <c r="BU42" s="7"/>
    </row>
    <row r="43" spans="1:73" ht="29.4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8"/>
      <c r="BN43" s="9"/>
      <c r="BO43" s="9"/>
      <c r="BP43" s="9"/>
      <c r="BQ43" s="8"/>
      <c r="BR43" s="8"/>
      <c r="BS43" s="8"/>
      <c r="BT43" s="7"/>
      <c r="BU43" s="7"/>
    </row>
    <row r="44" spans="1:73" ht="29.4" customHeight="1" x14ac:dyDescent="0.3"/>
    <row r="45" spans="1:73" ht="29.4" customHeight="1" x14ac:dyDescent="0.3"/>
  </sheetData>
  <mergeCells count="135">
    <mergeCell ref="AG6:AH6"/>
    <mergeCell ref="AL6:AM6"/>
    <mergeCell ref="AQ6:AR6"/>
    <mergeCell ref="AV6:AW6"/>
    <mergeCell ref="BA6:BB6"/>
    <mergeCell ref="BF6:BG6"/>
    <mergeCell ref="H2:I2"/>
    <mergeCell ref="AB2:AC2"/>
    <mergeCell ref="H6:I6"/>
    <mergeCell ref="M6:N6"/>
    <mergeCell ref="R6:S6"/>
    <mergeCell ref="W6:X6"/>
    <mergeCell ref="AB6:AC6"/>
    <mergeCell ref="AV12:AW12"/>
    <mergeCell ref="BA12:BB12"/>
    <mergeCell ref="BF12:BG12"/>
    <mergeCell ref="AL9:AM9"/>
    <mergeCell ref="AQ9:AR9"/>
    <mergeCell ref="AV9:AW9"/>
    <mergeCell ref="BA9:BB9"/>
    <mergeCell ref="BF9:BG9"/>
    <mergeCell ref="C12:D12"/>
    <mergeCell ref="H12:I12"/>
    <mergeCell ref="R12:S12"/>
    <mergeCell ref="W12:X12"/>
    <mergeCell ref="AB12:AC12"/>
    <mergeCell ref="C9:D9"/>
    <mergeCell ref="M9:N9"/>
    <mergeCell ref="R9:S9"/>
    <mergeCell ref="W9:X9"/>
    <mergeCell ref="AB9:AC9"/>
    <mergeCell ref="AG9:AH9"/>
    <mergeCell ref="C15:D15"/>
    <mergeCell ref="H15:I15"/>
    <mergeCell ref="M15:N15"/>
    <mergeCell ref="W15:X15"/>
    <mergeCell ref="AB15:AC15"/>
    <mergeCell ref="AG15:AH15"/>
    <mergeCell ref="AG12:AH12"/>
    <mergeCell ref="AL12:AM12"/>
    <mergeCell ref="AQ12:AR12"/>
    <mergeCell ref="AL15:AM15"/>
    <mergeCell ref="AQ15:AR15"/>
    <mergeCell ref="AV15:AW15"/>
    <mergeCell ref="BA15:BB15"/>
    <mergeCell ref="BF15:BG15"/>
    <mergeCell ref="BM17:BS18"/>
    <mergeCell ref="AL18:AM18"/>
    <mergeCell ref="AQ18:AR18"/>
    <mergeCell ref="AV18:AW18"/>
    <mergeCell ref="BA18:BB18"/>
    <mergeCell ref="BF18:BG18"/>
    <mergeCell ref="BA21:BB21"/>
    <mergeCell ref="BF21:BG21"/>
    <mergeCell ref="C24:D24"/>
    <mergeCell ref="H24:I24"/>
    <mergeCell ref="M24:N24"/>
    <mergeCell ref="R24:S24"/>
    <mergeCell ref="W24:X24"/>
    <mergeCell ref="AB24:AC24"/>
    <mergeCell ref="AL24:AM24"/>
    <mergeCell ref="AQ24:AR24"/>
    <mergeCell ref="AV24:AW24"/>
    <mergeCell ref="BA24:BB24"/>
    <mergeCell ref="BF24:BG24"/>
    <mergeCell ref="C21:D21"/>
    <mergeCell ref="H21:I21"/>
    <mergeCell ref="M21:N21"/>
    <mergeCell ref="R21:S21"/>
    <mergeCell ref="W21:X21"/>
    <mergeCell ref="AG21:AH21"/>
    <mergeCell ref="AL21:AM21"/>
    <mergeCell ref="AQ21:AR21"/>
    <mergeCell ref="AV21:AW21"/>
    <mergeCell ref="C33:D33"/>
    <mergeCell ref="H33:I33"/>
    <mergeCell ref="M33:N33"/>
    <mergeCell ref="R33:S33"/>
    <mergeCell ref="W33:X33"/>
    <mergeCell ref="AB33:AC33"/>
    <mergeCell ref="AG33:AH33"/>
    <mergeCell ref="C18:D18"/>
    <mergeCell ref="H18:I18"/>
    <mergeCell ref="M18:N18"/>
    <mergeCell ref="R18:S18"/>
    <mergeCell ref="AB18:AC18"/>
    <mergeCell ref="AG18:AH18"/>
    <mergeCell ref="AQ27:AR27"/>
    <mergeCell ref="AV27:AW27"/>
    <mergeCell ref="BA27:BB27"/>
    <mergeCell ref="BF27:BG27"/>
    <mergeCell ref="C30:D30"/>
    <mergeCell ref="H30:I30"/>
    <mergeCell ref="M30:N30"/>
    <mergeCell ref="R30:S30"/>
    <mergeCell ref="W30:X30"/>
    <mergeCell ref="AB30:AC30"/>
    <mergeCell ref="C27:D27"/>
    <mergeCell ref="H27:I27"/>
    <mergeCell ref="M27:N27"/>
    <mergeCell ref="R27:S27"/>
    <mergeCell ref="W27:X27"/>
    <mergeCell ref="AB27:AC27"/>
    <mergeCell ref="AG27:AH27"/>
    <mergeCell ref="AL33:AM33"/>
    <mergeCell ref="AQ33:AR33"/>
    <mergeCell ref="BA33:BB33"/>
    <mergeCell ref="BF33:BG33"/>
    <mergeCell ref="AG30:AH30"/>
    <mergeCell ref="AL30:AM30"/>
    <mergeCell ref="AV30:AW30"/>
    <mergeCell ref="BA30:BB30"/>
    <mergeCell ref="BF30:BG30"/>
    <mergeCell ref="BF36:BG36"/>
    <mergeCell ref="C39:D39"/>
    <mergeCell ref="H39:I39"/>
    <mergeCell ref="M39:N39"/>
    <mergeCell ref="R39:S39"/>
    <mergeCell ref="W39:X39"/>
    <mergeCell ref="C36:D36"/>
    <mergeCell ref="H36:I36"/>
    <mergeCell ref="M36:N36"/>
    <mergeCell ref="R36:S36"/>
    <mergeCell ref="W36:X36"/>
    <mergeCell ref="AB36:AC36"/>
    <mergeCell ref="AB39:AC39"/>
    <mergeCell ref="AG39:AH39"/>
    <mergeCell ref="AL39:AM39"/>
    <mergeCell ref="AQ39:AR39"/>
    <mergeCell ref="AV39:AW39"/>
    <mergeCell ref="BA39:BB39"/>
    <mergeCell ref="AG36:AH36"/>
    <mergeCell ref="AL36:AM36"/>
    <mergeCell ref="AQ36:AR36"/>
    <mergeCell ref="AV36:AW36"/>
  </mergeCells>
  <pageMargins left="0.19685039370078741" right="0.11811023622047245" top="0.15748031496062992" bottom="0.15748031496062992" header="7.874015748031496E-2" footer="7.874015748031496E-2"/>
  <pageSetup paperSize="9" scale="72" orientation="landscape" horizontalDpi="4294967293" verticalDpi="4294967293" r:id="rId1"/>
  <headerFooter>
    <oddFooter>&amp;L&amp;G&amp;C&amp;A&amp;R&amp;G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hoofdklasse</vt:lpstr>
      <vt:lpstr>1e klasse</vt:lpstr>
      <vt:lpstr>2e klasse </vt:lpstr>
      <vt:lpstr>Standen</vt:lpstr>
      <vt:lpstr>leegproef</vt:lpstr>
      <vt:lpstr>'1e klasse'!Afdrukbereik</vt:lpstr>
      <vt:lpstr>'2e klasse '!Afdrukbereik</vt:lpstr>
      <vt:lpstr>hoofdklasse!Afdrukbereik</vt:lpstr>
      <vt:lpstr>leegproef!Afdrukbereik</vt:lpstr>
    </vt:vector>
  </TitlesOfParts>
  <Company>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ProefJesse</dc:title>
  <dc:subject>Clubcompetitie</dc:subject>
  <dc:creator>Gebruiker</dc:creator>
  <cp:keywords>jaargang 2026</cp:keywords>
  <dc:description>Datums controleren</dc:description>
  <cp:lastModifiedBy>Ad Molenschot</cp:lastModifiedBy>
  <cp:lastPrinted>2026-10-14T20:56:51Z</cp:lastPrinted>
  <dcterms:created xsi:type="dcterms:W3CDTF">2016-03-17T14:01:35Z</dcterms:created>
  <dcterms:modified xsi:type="dcterms:W3CDTF">2026-10-15T08:42:42Z</dcterms:modified>
</cp:coreProperties>
</file>